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85" documentId="120_S{2AC9BD13-BADA-5192-A53E-5A8FF88502F6}" xr6:coauthVersionLast="47" xr6:coauthVersionMax="47" xr10:uidLastSave="{8C2D5D5A-9B3F-4E70-B39E-485B3D543A4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D6" i="3"/>
  <c r="L2" i="9"/>
  <c r="J2" i="9"/>
  <c r="I2" i="9"/>
  <c r="G2" i="9"/>
  <c r="B3"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<sst xmlns="http://schemas.openxmlformats.org/spreadsheetml/2006/main" count="180284" uniqueCount="39128">
  <si>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</si>
  <si>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</si>
  <si>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</si>
  <si>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</si>
  <si>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</si>
  <si>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</si>
  <si>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</si>
  <si>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</si>
  <si>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</si>
  <si>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</si>
  <si>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</si>
  <si>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</si>
  <si>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</si>
  <si>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</si>
  <si>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</si>
  <si>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</si>
  <si>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</si>
  <si>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</si>
  <si>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</si>
  <si>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</si>
  <si>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</si>
  <si>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</si>
  <si>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</si>
  <si>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</si>
  <si>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</si>
  <si>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</si>
  <si>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</si>
  <si>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</si>
  <si>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</si>
  <si>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</si>
  <si>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</si>
  <si>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</si>
  <si>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</si>
  <si>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</si>
  <si>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</si>
  <si>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</si>
  <si>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</si>
  <si>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</si>
  <si>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</si>
  <si>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</si>
  <si>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</si>
  <si>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</si>
  <si>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</si>
  <si>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</si>
  <si>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</si>
  <si>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</si>
  <si>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</si>
  <si>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</si>
  <si>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</si>
  <si>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</si>
  <si>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</si>
  <si>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</si>
  <si>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</si>
  <si>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</si>
  <si>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</si>
  <si>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</si>
  <si>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</si>
  <si>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</si>
  <si>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</si>
  <si>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</si>
  <si>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</si>
  <si>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</si>
  <si>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</si>
  <si>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</si>
  <si>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</si>
  <si>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</si>
  <si>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</si>
  <si>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</si>
  <si>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</si>
  <si>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</si>
  <si>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</si>
  <si>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</si>
  <si>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</si>
  <si>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</si>
  <si>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</si>
  <si>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</si>
  <si>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</si>
  <si>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</si>
  <si>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</si>
  <si>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</si>
  <si>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</si>
  <si>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</si>
  <si>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</si>
  <si>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</si>
  <si>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</si>
  <si>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</si>
  <si>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</si>
  <si>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</si>
  <si>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</si>
  <si>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</si>
  <si>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</si>
  <si>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</si>
  <si>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</si>
  <si>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</si>
  <si>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</si>
  <si>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</si>
  <si>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</si>
  <si>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</si>
  <si>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</si>
  <si>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</si>
  <si>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</si>
  <si>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</si>
  <si>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</si>
  <si>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</si>
  <si>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</si>
  <si>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</si>
  <si>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</si>
  <si>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</si>
  <si>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</si>
  <si>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</si>
  <si>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</si>
  <si>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</si>
  <si>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</si>
  <si>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</si>
  <si>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</si>
  <si>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</si>
  <si>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</si>
  <si>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</si>
  <si>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</si>
  <si>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</si>
  <si>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</si>
  <si>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</si>
  <si>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</si>
  <si>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</si>
  <si>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</si>
  <si>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</si>
  <si>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</si>
  <si>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</si>
  <si>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</si>
  <si>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</si>
  <si>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</si>
  <si>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</si>
  <si>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</si>
  <si>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</si>
  <si>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</si>
  <si>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</si>
  <si>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</si>
  <si>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</si>
  <si>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</si>
  <si>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</si>
  <si>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</si>
  <si>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</si>
  <si>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</si>
  <si>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</si>
  <si>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</si>
  <si>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</si>
  <si>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</si>
  <si>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</si>
  <si>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</si>
  <si>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</si>
  <si>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</si>
  <si>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</si>
  <si>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</si>
  <si>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</si>
  <si>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</si>
  <si>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</si>
  <si>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</si>
  <si>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</si>
  <si>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</si>
  <si>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</si>
  <si>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</si>
  <si>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</si>
  <si>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</si>
  <si>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</si>
  <si>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</si>
  <si>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</si>
  <si>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</si>
  <si>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</si>
  <si>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</si>
  <si>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</si>
  <si>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</si>
  <si>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</si>
  <si>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</si>
  <si>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</si>
  <si>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</si>
  <si>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</si>
  <si>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</si>
  <si>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</si>
  <si>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</si>
  <si>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</si>
  <si>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</si>
  <si>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</si>
  <si>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</si>
  <si>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</si>
  <si>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</si>
  <si>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</si>
  <si>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</si>
  <si>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</si>
  <si>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</si>
  <si>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</si>
  <si>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</si>
  <si>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</si>
  <si>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</si>
  <si>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</si>
  <si>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</si>
  <si>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</si>
  <si>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</si>
  <si>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</si>
  <si>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</si>
  <si>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</si>
  <si>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</si>
  <si>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</si>
  <si>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</si>
  <si>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</si>
  <si>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</si>
  <si>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</si>
  <si>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</si>
  <si>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</si>
  <si>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</si>
  <si>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</si>
  <si>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</si>
  <si>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</si>
  <si>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</si>
  <si>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</si>
  <si>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</si>
  <si>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</si>
  <si>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</si>
  <si>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</si>
  <si>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</si>
  <si>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</si>
  <si>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</si>
  <si>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</si>
  <si>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</si>
  <si>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</si>
  <si>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</si>
  <si>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</si>
  <si>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</si>
  <si>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</si>
  <si>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</si>
  <si>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</si>
  <si>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</si>
  <si>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</si>
  <si>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</si>
  <si>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</si>
  <si>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</si>
  <si>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</si>
  <si>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</si>
  <si>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</si>
  <si>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</si>
  <si>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</si>
  <si>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</si>
  <si>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</si>
  <si>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</si>
  <si>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</si>
  <si>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</si>
  <si>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</si>
  <si>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</si>
  <si>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</si>
  <si>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</si>
  <si>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</si>
  <si>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</si>
  <si>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</si>
  <si>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</si>
  <si>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</si>
  <si>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</si>
  <si>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</si>
  <si>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</si>
  <si>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</si>
  <si>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</si>
  <si>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</si>
  <si>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</si>
  <si>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</si>
  <si>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</si>
  <si>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</si>
  <si>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</si>
  <si>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</si>
  <si>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</si>
  <si>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</si>
  <si>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</si>
  <si>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</si>
  <si>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</si>
  <si>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</si>
  <si>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</si>
  <si>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</si>
  <si>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</si>
  <si>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</si>
  <si>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</si>
  <si>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</si>
  <si>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</si>
  <si>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</si>
  <si>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</si>
  <si>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</si>
  <si>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</si>
  <si>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</si>
  <si>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</si>
  <si>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</si>
  <si>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</si>
  <si>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</si>
  <si>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</si>
  <si>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</si>
  <si>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</si>
  <si>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</si>
  <si>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</si>
  <si>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</si>
  <si>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</si>
  <si>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</si>
  <si>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</si>
  <si>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</si>
  <si>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</si>
  <si>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</si>
  <si>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</si>
  <si>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</si>
  <si>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</si>
  <si>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</si>
  <si>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</si>
  <si>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</si>
  <si>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</si>
  <si>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</si>
  <si>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</si>
  <si>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</si>
  <si>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</si>
  <si>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</si>
  <si>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</si>
  <si>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</si>
  <si>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</si>
  <si>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</si>
  <si>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</si>
  <si>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</si>
  <si>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</si>
  <si>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</si>
  <si>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</si>
  <si>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</si>
  <si>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</si>
  <si>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</si>
  <si>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</si>
  <si>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</si>
  <si>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</si>
  <si>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</si>
  <si>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</si>
  <si>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</si>
  <si>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</si>
  <si>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</si>
  <si>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</si>
  <si>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</si>
  <si>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</si>
  <si>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</si>
  <si>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</si>
  <si>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</si>
  <si>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</si>
  <si>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</si>
  <si>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</si>
  <si>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</si>
  <si>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</si>
  <si>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</si>
  <si>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</si>
  <si>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</si>
  <si>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</si>
  <si>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</si>
  <si>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</si>
  <si>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</si>
  <si>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</si>
  <si>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</si>
  <si>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</si>
  <si>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</si>
  <si>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</si>
  <si>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</si>
  <si>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</si>
  <si>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</si>
  <si>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</si>
  <si>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</si>
  <si>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</si>
  <si>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</si>
  <si>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</si>
  <si>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</si>
  <si>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</si>
  <si>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</si>
  <si>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</si>
  <si>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</si>
  <si>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</si>
  <si>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</si>
  <si>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</si>
  <si>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</si>
  <si>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</si>
  <si>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</si>
  <si>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</si>
  <si>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</si>
  <si>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</si>
  <si>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</si>
  <si>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</si>
  <si>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</si>
  <si>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</si>
  <si>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</si>
  <si>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</si>
  <si>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</si>
  <si>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</si>
  <si>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</si>
  <si>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</si>
  <si>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</si>
  <si>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</si>
  <si>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</si>
  <si>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</si>
  <si>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</si>
  <si>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</si>
  <si>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</si>
  <si>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</si>
  <si>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</si>
  <si>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</si>
  <si>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</si>
  <si>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</si>
  <si>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</si>
  <si>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</si>
  <si>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</si>
  <si>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</si>
  <si>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</si>
  <si>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</si>
  <si>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</si>
  <si>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</si>
  <si>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</si>
  <si>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</si>
  <si>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</si>
  <si>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</si>
  <si>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</si>
  <si>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</si>
  <si>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</si>
  <si>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</si>
  <si>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</si>
  <si>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</si>
  <si>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</si>
  <si>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</si>
  <si>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</si>
  <si>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</si>
  <si>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</si>
  <si>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</si>
  <si>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</si>
  <si>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</si>
  <si>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</si>
  <si>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</si>
  <si>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</si>
  <si>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</si>
  <si>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</si>
  <si>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</si>
  <si>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</si>
  <si>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</si>
  <si>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</si>
  <si>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</si>
  <si>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</si>
  <si>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</si>
  <si>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</si>
  <si>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</si>
  <si>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</si>
  <si>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</si>
  <si>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</si>
  <si>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</si>
  <si>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</si>
  <si>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</si>
  <si>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</si>
  <si>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</si>
  <si>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</si>
  <si>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</si>
  <si>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</si>
  <si>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</si>
  <si>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</si>
  <si>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</si>
  <si>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</si>
  <si>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</si>
  <si>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</si>
  <si>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</si>
  <si>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</si>
  <si>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</si>
  <si>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</si>
  <si>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</si>
  <si>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</si>
  <si>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</si>
  <si>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</si>
  <si>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</si>
  <si>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</si>
  <si>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</si>
  <si>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</si>
  <si>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</si>
  <si>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</si>
  <si>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</si>
  <si>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</si>
  <si>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</si>
  <si>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</si>
  <si>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</si>
  <si>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</si>
  <si>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</si>
  <si>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</si>
  <si>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</si>
  <si>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</si>
  <si>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</si>
  <si>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</si>
  <si>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</si>
  <si>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</si>
  <si>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</si>
  <si>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</si>
  <si>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</si>
  <si>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</si>
  <si>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</si>
  <si>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</si>
  <si>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</si>
  <si>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</si>
  <si>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</si>
  <si>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</si>
  <si>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</si>
  <si>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</si>
  <si>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</si>
  <si>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</si>
  <si>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</si>
  <si>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</si>
  <si>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</si>
  <si>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</si>
  <si>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</si>
  <si>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</si>
  <si>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</si>
  <si>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</si>
  <si>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</si>
  <si>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</si>
  <si>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</si>
  <si>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</si>
  <si>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</si>
  <si>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</si>
  <si>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</si>
  <si>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</si>
  <si>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</si>
  <si>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</si>
  <si>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</si>
  <si>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</si>
  <si>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</si>
  <si>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</si>
  <si>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</si>
  <si>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</si>
  <si>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</si>
  <si>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</si>
  <si>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</si>
  <si>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</si>
  <si>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</si>
  <si>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</si>
  <si>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</si>
  <si>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</si>
  <si>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</si>
  <si>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</si>
  <si>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</si>
  <si>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</si>
  <si>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</si>
  <si>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</si>
  <si>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</si>
  <si>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</si>
  <si>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</si>
  <si>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</si>
  <si>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</si>
  <si>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</si>
  <si>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</si>
  <si>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</si>
  <si>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</si>
  <si>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</si>
  <si>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</si>
  <si>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</si>
  <si>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</si>
  <si>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</si>
  <si>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</si>
  <si>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</si>
  <si>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</si>
  <si>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</si>
  <si>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</si>
  <si>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</si>
  <si>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</si>
  <si>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</si>
  <si>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</si>
  <si>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</si>
  <si>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</si>
  <si>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</si>
  <si>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</si>
  <si>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</si>
  <si>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</si>
  <si>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</si>
  <si>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</si>
  <si>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</si>
  <si>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</si>
  <si>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</si>
  <si>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</si>
  <si>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</si>
  <si>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</si>
  <si>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</si>
  <si>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</si>
  <si>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</si>
  <si>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</si>
  <si>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</si>
  <si>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</si>
  <si>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</si>
  <si>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</si>
  <si>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</si>
  <si>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</si>
  <si>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</si>
  <si>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</si>
  <si>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</si>
  <si>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</si>
  <si>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</si>
  <si>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</si>
  <si>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</si>
  <si>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</si>
  <si>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</si>
  <si>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</si>
  <si>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</si>
  <si>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</si>
  <si>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</si>
  <si>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</si>
  <si>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</si>
  <si>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</si>
  <si>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</si>
  <si>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</si>
  <si>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</si>
  <si>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</si>
  <si>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</si>
  <si>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</si>
  <si>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</si>
  <si>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</si>
  <si>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</si>
  <si>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</si>
  <si>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</si>
  <si>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</si>
  <si>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</si>
  <si>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</si>
  <si>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</si>
  <si>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</si>
  <si>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</si>
  <si>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</si>
  <si>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</si>
  <si>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</si>
  <si>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</si>
  <si>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</si>
  <si>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</si>
  <si>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</si>
  <si>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</si>
  <si>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</si>
  <si>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</si>
  <si>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</si>
  <si>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</si>
  <si>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</si>
  <si>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</si>
  <si>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</si>
  <si>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</si>
  <si>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</si>
  <si>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</si>
  <si>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</si>
  <si>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</si>
  <si>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</si>
  <si>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</si>
  <si>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</si>
  <si>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</si>
  <si>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</si>
  <si>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</si>
  <si>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</si>
  <si>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</si>
  <si>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</si>
  <si>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</si>
  <si>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</si>
  <si>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</si>
  <si>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</si>
  <si>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</si>
  <si>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</si>
  <si>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</si>
  <si>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</si>
  <si>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</si>
  <si>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</si>
  <si>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</si>
  <si>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</si>
  <si>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</si>
  <si>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</si>
  <si>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</si>
  <si>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</si>
  <si>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</si>
  <si>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</si>
  <si>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</si>
  <si>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</si>
  <si>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</si>
  <si>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</si>
  <si>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</si>
  <si>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</si>
  <si>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</si>
  <si>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</si>
  <si>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</si>
  <si>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</si>
  <si>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</si>
  <si>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</si>
  <si>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</si>
  <si>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</si>
  <si>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</si>
  <si>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</si>
  <si>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</si>
  <si>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</si>
  <si>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</si>
  <si>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</si>
  <si>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</si>
  <si>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</si>
  <si>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</si>
  <si>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</si>
  <si>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</si>
  <si>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</si>
  <si>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</si>
  <si>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</si>
  <si>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</si>
  <si>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</si>
  <si>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</si>
  <si>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</si>
  <si>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</si>
  <si>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</si>
  <si>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</si>
  <si>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</si>
  <si>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</si>
  <si>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</si>
  <si>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</si>
  <si>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</si>
  <si>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</si>
  <si>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</si>
  <si>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</si>
  <si>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</si>
  <si>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</si>
  <si>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</si>
  <si>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</si>
  <si>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</si>
  <si>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</si>
  <si>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</si>
  <si>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</si>
  <si>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</si>
  <si>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</si>
  <si>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</si>
  <si>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</si>
  <si>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</si>
  <si>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</si>
  <si>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</si>
  <si>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</si>
  <si>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</si>
  <si>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</si>
  <si>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</si>
  <si>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</si>
  <si>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</si>
  <si>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</si>
  <si>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</si>
  <si>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</si>
  <si>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</si>
  <si>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</si>
  <si>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</si>
  <si>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</si>
  <si>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</si>
  <si>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</si>
  <si>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</si>
  <si>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</si>
  <si>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</si>
  <si>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</si>
  <si>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</si>
  <si>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</si>
  <si>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</si>
  <si>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</si>
  <si>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</si>
  <si>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</si>
  <si>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</si>
  <si>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</si>
  <si>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</si>
  <si>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</si>
  <si>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</si>
  <si>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</si>
  <si>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</si>
  <si>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</si>
  <si>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</si>
  <si>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</si>
  <si>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</si>
  <si>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</si>
  <si>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</si>
  <si>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</si>
  <si>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</si>
  <si>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</si>
  <si>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</si>
  <si>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</si>
  <si>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</si>
  <si>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</si>
  <si>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</si>
  <si>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</si>
  <si>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</si>
  <si>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</si>
  <si>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</si>
  <si>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</si>
  <si>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</si>
  <si>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</si>
  <si>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</si>
  <si>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</si>
  <si>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</si>
  <si>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</si>
  <si>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</si>
  <si>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</si>
  <si>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</si>
  <si>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</si>
  <si>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</si>
  <si>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</si>
  <si>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</si>
  <si>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</si>
  <si>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</si>
  <si>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</si>
  <si>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</si>
  <si>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</si>
  <si>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</si>
  <si>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</si>
  <si>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</si>
  <si>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</si>
  <si>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</si>
  <si>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</si>
  <si>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</si>
  <si>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</si>
  <si>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</si>
  <si>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</si>
  <si>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</si>
  <si>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</si>
  <si>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</si>
  <si>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</si>
  <si>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</si>
  <si>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</si>
  <si>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</si>
  <si>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</si>
  <si>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</si>
  <si>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</si>
  <si>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</si>
  <si>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</si>
  <si>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</si>
  <si>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</si>
  <si>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</si>
  <si>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</si>
  <si>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</si>
  <si>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</si>
  <si>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</si>
  <si>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</si>
  <si>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</si>
  <si>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</si>
  <si>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</si>
  <si>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</si>
  <si>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</si>
  <si>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</si>
  <si>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</si>
  <si>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</si>
  <si>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</si>
  <si>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</si>
  <si>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</si>
  <si>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</si>
  <si>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</si>
  <si>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</si>
  <si>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</si>
  <si>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</si>
  <si>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</si>
  <si>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</si>
  <si>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</si>
  <si>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</si>
  <si>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</si>
  <si>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</si>
  <si>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</si>
  <si>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</si>
  <si>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</si>
  <si>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</si>
  <si>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</si>
  <si>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</si>
  <si>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</si>
  <si>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</si>
  <si>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</si>
  <si>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</si>
  <si>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</si>
  <si>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</si>
  <si>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</si>
  <si>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</si>
  <si>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</si>
  <si>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</si>
  <si>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</si>
  <si>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</si>
  <si>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</si>
  <si>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</si>
  <si>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</si>
  <si>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</si>
  <si>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</si>
  <si>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</si>
  <si>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</si>
  <si>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</si>
  <si>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</si>
  <si>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</si>
  <si>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</si>
  <si>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</si>
  <si>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</si>
  <si>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</si>
  <si>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</si>
  <si>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</si>
  <si>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</si>
  <si>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</si>
  <si>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</si>
  <si>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</si>
  <si>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</si>
  <si>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</si>
  <si>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</si>
  <si>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</si>
  <si>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</si>
  <si>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</si>
  <si>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</si>
  <si>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</si>
  <si>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</si>
  <si>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</si>
  <si>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</si>
  <si>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</si>
  <si>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</si>
  <si>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</si>
  <si>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</si>
  <si>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</si>
  <si>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</si>
  <si>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</si>
  <si>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</si>
  <si>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</si>
  <si>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</si>
  <si>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</si>
  <si>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</si>
  <si>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</si>
  <si>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</si>
  <si>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</si>
  <si>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</si>
  <si>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</si>
  <si>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</si>
  <si>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</si>
  <si>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</si>
  <si>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</si>
  <si>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</si>
  <si>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</si>
  <si>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</si>
  <si>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</si>
  <si>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</si>
  <si>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</si>
  <si>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</si>
  <si>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</si>
  <si>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</si>
  <si>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</si>
  <si>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</si>
  <si>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</si>
  <si>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</si>
  <si>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</si>
  <si>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</si>
  <si>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</si>
  <si>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</si>
  <si>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</si>
  <si>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</si>
  <si>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</si>
  <si>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</si>
  <si>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</si>
  <si>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</si>
  <si>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</si>
  <si>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</si>
  <si>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</si>
  <si>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</si>
  <si>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</si>
  <si>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</si>
  <si>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</si>
  <si>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</si>
  <si>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</si>
  <si>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</si>
  <si>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</si>
  <si>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</si>
  <si>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</si>
  <si>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</si>
  <si>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</si>
  <si>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</si>
  <si>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</si>
  <si>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</si>
  <si>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</si>
  <si>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</si>
  <si>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</si>
  <si>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</si>
  <si>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</si>
  <si>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</si>
  <si>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</si>
  <si>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</si>
  <si>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</si>
  <si>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</si>
  <si>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</si>
  <si>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</si>
  <si>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</si>
  <si>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</si>
  <si>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</si>
  <si>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</si>
  <si>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</si>
  <si>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</si>
  <si>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</si>
  <si>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</si>
  <si>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</si>
  <si>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</si>
  <si>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</si>
  <si>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</si>
  <si>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</si>
  <si>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</si>
  <si>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</si>
  <si>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</si>
  <si>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</si>
  <si>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</si>
  <si>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</si>
  <si>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</si>
  <si>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</si>
  <si>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</si>
  <si>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</si>
  <si>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</si>
  <si>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</si>
  <si>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</si>
  <si>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</si>
  <si>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</si>
  <si>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</si>
  <si>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</si>
  <si>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</si>
  <si>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</si>
  <si>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</si>
  <si>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</si>
  <si>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</si>
  <si>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</si>
  <si>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</si>
  <si>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</si>
  <si>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</si>
  <si>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</si>
  <si>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</si>
  <si>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</si>
  <si>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</si>
  <si>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</si>
  <si>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</si>
  <si>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</si>
  <si>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</si>
  <si>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</si>
  <si>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</si>
  <si>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</si>
  <si>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</si>
  <si>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</si>
  <si>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</si>
  <si>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</si>
  <si>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</si>
  <si>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</si>
  <si>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</si>
  <si>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</si>
  <si>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</si>
  <si>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</si>
  <si>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</si>
  <si>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</si>
  <si>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</si>
  <si>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</si>
  <si>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</si>
  <si>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</si>
  <si>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</si>
  <si>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</si>
  <si>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</si>
  <si>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</si>
  <si>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</si>
  <si>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</si>
  <si>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</si>
  <si>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</si>
  <si>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</si>
  <si>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</si>
  <si>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</si>
  <si>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</si>
  <si>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</si>
  <si>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</si>
  <si>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</si>
  <si>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</si>
  <si>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</si>
  <si>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</si>
  <si>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</si>
  <si>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</si>
  <si>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</si>
  <si>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</si>
  <si>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</si>
  <si>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</si>
  <si>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</si>
  <si>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</si>
  <si>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</si>
  <si>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</si>
  <si>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</si>
  <si>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</si>
  <si>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</si>
  <si>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</si>
  <si>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</si>
  <si>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</si>
  <si>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</si>
  <si>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</si>
  <si>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</si>
  <si>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</si>
  <si>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</si>
  <si>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</si>
  <si>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</si>
  <si>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</si>
  <si>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</si>
  <si>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</si>
  <si>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</si>
  <si>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</si>
  <si>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</si>
  <si>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</si>
  <si>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</si>
  <si>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</si>
  <si>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</si>
  <si>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</si>
  <si>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</si>
  <si>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</si>
  <si>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</si>
  <si>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</si>
  <si>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</si>
  <si>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</si>
  <si>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</si>
  <si>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</si>
  <si>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</si>
  <si>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</si>
  <si>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</si>
  <si>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</si>
  <si>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</si>
  <si>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</si>
  <si>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</si>
  <si>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</si>
  <si>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</si>
  <si>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</si>
  <si>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</si>
  <si>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</si>
  <si>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</si>
  <si>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</si>
  <si>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</si>
  <si>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</si>
  <si>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</si>
  <si>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</si>
  <si>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</si>
  <si>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</si>
  <si>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</si>
  <si>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</si>
  <si>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</si>
  <si>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</si>
  <si>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</si>
  <si>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</si>
  <si>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</si>
  <si>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</si>
  <si>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</si>
  <si>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</si>
  <si>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</si>
  <si>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</si>
  <si>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</si>
  <si>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</si>
  <si>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</si>
  <si>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</si>
  <si>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</si>
  <si>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</si>
  <si>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</si>
  <si>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</si>
  <si>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</si>
  <si>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</si>
  <si>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</si>
  <si>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</si>
  <si>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</si>
  <si>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</si>
  <si>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</si>
  <si>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</si>
  <si>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</si>
  <si>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</si>
  <si>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</si>
  <si>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</si>
  <si>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</si>
  <si>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</si>
  <si>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</si>
  <si>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</si>
  <si>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</si>
  <si>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</si>
  <si>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</si>
  <si>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</si>
  <si>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</si>
  <si>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</si>
  <si>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</si>
  <si>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</si>
  <si>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</si>
  <si>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</si>
  <si>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</si>
  <si>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</si>
  <si>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</si>
  <si>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</si>
  <si>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</si>
  <si>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</si>
  <si>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</si>
  <si>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</si>
  <si>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</si>
  <si>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</si>
  <si>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</si>
  <si>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</si>
  <si>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</si>
  <si>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</si>
  <si>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</si>
  <si>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</si>
  <si>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</si>
  <si>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</si>
  <si>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</si>
  <si>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</si>
  <si>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</si>
  <si>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</si>
  <si>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</si>
  <si>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</si>
  <si>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</si>
  <si>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</si>
  <si>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</si>
  <si>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</si>
  <si>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</si>
  <si>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</si>
  <si>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</si>
  <si>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</si>
  <si>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</si>
  <si>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</si>
  <si>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</si>
  <si>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</si>
  <si>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</si>
  <si>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</si>
  <si>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</si>
  <si>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</si>
  <si>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</si>
  <si>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</si>
  <si>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</si>
  <si>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</si>
  <si>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</si>
  <si>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</si>
  <si>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</si>
  <si>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</si>
  <si>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</si>
  <si>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</si>
  <si>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</si>
  <si>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</si>
  <si>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</si>
  <si>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</si>
  <si>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</si>
  <si>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</si>
  <si>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</si>
  <si>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</si>
  <si>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</si>
  <si>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</si>
  <si>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</si>
  <si>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</si>
  <si>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</si>
  <si>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</si>
  <si>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</si>
  <si>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</si>
  <si>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</si>
  <si>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</si>
  <si>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</si>
  <si>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</si>
  <si>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</si>
  <si>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</si>
  <si>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</si>
  <si>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</si>
  <si>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</si>
  <si>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</si>
  <si>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</si>
  <si>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</si>
  <si>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</si>
  <si>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</si>
  <si>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</si>
  <si>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</si>
  <si>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</si>
  <si>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</si>
  <si>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</si>
  <si>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</si>
  <si>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</si>
  <si>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</si>
  <si>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</si>
  <si>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</si>
  <si>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</si>
  <si>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</si>
  <si>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</si>
  <si>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</si>
  <si>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</si>
  <si>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</si>
  <si>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</si>
  <si>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</si>
  <si>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</si>
  <si>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</si>
  <si>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</si>
  <si>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</si>
  <si>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</si>
  <si>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</si>
  <si>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</si>
  <si>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</si>
  <si>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</si>
  <si>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</si>
  <si>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</si>
  <si>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</si>
  <si>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</si>
  <si>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</si>
  <si>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</si>
  <si>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</si>
  <si>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</si>
  <si>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</si>
  <si>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</si>
  <si>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</si>
  <si>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</si>
  <si>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</si>
  <si>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</si>
  <si>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</si>
  <si>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</si>
  <si>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</si>
  <si>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</si>
  <si>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</si>
  <si>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</si>
  <si>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</si>
  <si>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</si>
  <si>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</si>
  <si>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</si>
  <si>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</si>
  <si>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</si>
  <si>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</si>
  <si>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</si>
  <si>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</si>
  <si>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</si>
  <si>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</si>
  <si>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</si>
  <si>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</si>
  <si>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</si>
  <si>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</si>
  <si>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</si>
  <si>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</si>
  <si>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</si>
  <si>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</si>
  <si>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</si>
  <si>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</si>
  <si>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</si>
  <si>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</si>
  <si>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</si>
  <si>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</si>
  <si>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</si>
  <si>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</si>
  <si>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</si>
  <si>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</si>
  <si>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</si>
  <si>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</si>
  <si>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</si>
  <si>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</si>
  <si>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</si>
  <si>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</si>
  <si>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</si>
  <si>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</si>
  <si>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</si>
  <si>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</si>
  <si>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</si>
  <si>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</si>
  <si>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</si>
  <si>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</si>
  <si>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</si>
  <si>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</si>
  <si>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</si>
  <si>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</si>
  <si>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</si>
  <si>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</si>
  <si>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</si>
  <si>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</si>
  <si>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</si>
  <si>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</si>
  <si>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</si>
  <si>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</si>
  <si>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</si>
  <si>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</si>
  <si>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</si>
  <si>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</si>
  <si>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</si>
  <si>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</si>
  <si>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</si>
  <si>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</si>
  <si>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</si>
  <si>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</si>
  <si>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</si>
  <si>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</si>
  <si>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</si>
  <si>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</si>
  <si>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</si>
  <si>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</si>
  <si>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</si>
  <si>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</si>
  <si>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</si>
  <si>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</si>
  <si>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</si>
  <si>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</si>
  <si>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</si>
  <si>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</si>
  <si>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</si>
  <si>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</si>
  <si>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</si>
  <si>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</si>
  <si>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</si>
  <si>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</si>
  <si>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</si>
  <si>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</si>
  <si>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</si>
  <si>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</si>
  <si>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</si>
  <si>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</si>
  <si>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</si>
  <si>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</si>
  <si>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</si>
  <si>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</si>
  <si>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</si>
  <si>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</si>
  <si>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</si>
  <si>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</si>
  <si>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</si>
  <si>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</si>
  <si>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</si>
  <si>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</si>
  <si>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</si>
  <si>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</si>
  <si>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</si>
  <si>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</si>
  <si>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</si>
  <si>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</si>
  <si>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</si>
  <si>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</si>
  <si>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</si>
  <si>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</si>
  <si>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</si>
  <si>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</si>
  <si>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</si>
  <si>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</si>
  <si>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</si>
  <si>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</si>
  <si>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</si>
  <si>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</si>
  <si>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</si>
  <si>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</si>
  <si>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</si>
  <si>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</si>
  <si>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</si>
  <si>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</si>
  <si>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</si>
  <si>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</si>
  <si>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</si>
  <si>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</si>
  <si>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</si>
  <si>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</si>
  <si>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</si>
  <si>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</si>
  <si>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</si>
  <si>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</si>
  <si>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</si>
  <si>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</si>
  <si>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</si>
  <si>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</si>
  <si>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</si>
  <si>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</si>
  <si>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</si>
  <si>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</si>
  <si>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</si>
  <si>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</si>
  <si>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</si>
  <si>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</si>
  <si>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</si>
  <si>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</si>
  <si>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</si>
  <si>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</si>
  <si>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</si>
  <si>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</si>
  <si>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</si>
  <si>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</si>
  <si>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</si>
  <si>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</si>
  <si>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</si>
  <si>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</si>
  <si>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</si>
  <si>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</si>
  <si>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</si>
  <si>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</si>
  <si>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</si>
  <si>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</si>
  <si>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</si>
  <si>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</si>
  <si>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</si>
  <si>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</si>
  <si>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</si>
  <si>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</si>
  <si>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</si>
  <si>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</si>
  <si>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</si>
  <si>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</si>
  <si>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</si>
  <si>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</si>
  <si>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</si>
  <si>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</si>
  <si>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</si>
  <si>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</si>
  <si>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</si>
  <si>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</si>
  <si>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</si>
  <si>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</si>
  <si>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</si>
  <si>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</si>
  <si>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</si>
  <si>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</si>
  <si>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</si>
  <si>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</si>
  <si>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</si>
  <si>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</si>
  <si>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</si>
  <si>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</si>
  <si>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</si>
  <si>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</si>
  <si>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</si>
  <si>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</si>
  <si>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</si>
  <si>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</si>
  <si>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</si>
  <si>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</si>
  <si>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</si>
  <si>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</si>
  <si>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</si>
  <si>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</si>
  <si>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</si>
  <si>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</si>
  <si>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</si>
  <si>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</si>
  <si>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</si>
  <si>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</si>
  <si>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</si>
  <si>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</si>
  <si>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</si>
  <si>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</si>
  <si>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</si>
  <si>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</si>
  <si>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</si>
  <si>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</si>
  <si>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</si>
  <si>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</si>
  <si>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</si>
  <si>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</si>
  <si>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</si>
  <si>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</si>
  <si>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</si>
  <si>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</si>
  <si>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</si>
  <si>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</si>
  <si>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</si>
  <si>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</si>
  <si>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</si>
  <si>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</si>
  <si>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</si>
  <si>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</si>
  <si>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</si>
  <si>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</si>
  <si>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</si>
  <si>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</si>
  <si>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</si>
  <si>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</si>
  <si>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</si>
  <si>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</si>
  <si>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</si>
  <si>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</si>
  <si>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</si>
  <si>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</si>
  <si>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</si>
  <si>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</si>
  <si>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</si>
  <si>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</si>
  <si>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</si>
  <si>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</si>
  <si>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</si>
  <si>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</si>
  <si>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</si>
  <si>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</si>
  <si>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</si>
  <si>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</si>
  <si>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</si>
  <si>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</si>
  <si>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</si>
  <si>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</si>
  <si>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</si>
  <si>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</si>
  <si>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</si>
  <si>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</si>
  <si>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</si>
  <si>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</si>
  <si>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</si>
  <si>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</si>
  <si>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</si>
  <si>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</si>
  <si>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</si>
  <si>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</si>
  <si>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</si>
  <si>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</si>
  <si>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</si>
  <si>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</si>
  <si>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</si>
  <si>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</si>
  <si>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</si>
  <si>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</si>
  <si>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</si>
  <si>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</si>
  <si>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</si>
  <si>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</si>
  <si>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</si>
  <si>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</si>
  <si>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</si>
  <si>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</si>
  <si>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</si>
  <si>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</si>
  <si>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</si>
  <si>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</si>
  <si>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</si>
  <si>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</si>
  <si>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</si>
  <si>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</si>
  <si>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</si>
  <si>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</si>
  <si>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</si>
  <si>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</si>
  <si>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</si>
  <si>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</si>
  <si>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</si>
  <si>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</si>
  <si>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</si>
  <si>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</si>
  <si>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</si>
  <si>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</si>
  <si>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</si>
  <si>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</si>
  <si>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</si>
  <si>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</si>
  <si>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</si>
  <si>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</si>
  <si>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</si>
  <si>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</si>
  <si>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</si>
  <si>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</si>
  <si>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</si>
  <si>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</si>
  <si>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</si>
  <si>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</si>
  <si>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</si>
  <si>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</si>
  <si>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</si>
  <si>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</si>
  <si>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</si>
  <si>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</si>
  <si>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</si>
  <si>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</si>
  <si>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</si>
  <si>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</si>
  <si>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</si>
  <si>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</si>
  <si>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</si>
  <si>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</si>
  <si>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</si>
  <si>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</si>
  <si>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</si>
  <si>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</si>
  <si>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</si>
  <si>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</si>
  <si>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</si>
  <si>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</si>
  <si>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</si>
  <si>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</si>
  <si>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</si>
  <si>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</si>
  <si>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</si>
  <si>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</si>
  <si>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</si>
  <si>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</si>
  <si>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</si>
  <si>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</si>
  <si>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</si>
  <si>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</si>
  <si>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</si>
  <si>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</si>
  <si>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</si>
  <si>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</si>
  <si>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</si>
  <si>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</si>
  <si>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</si>
  <si>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</si>
  <si>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</si>
  <si>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</si>
  <si>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</si>
  <si>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</si>
  <si>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</si>
  <si>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</si>
  <si>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</si>
  <si>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</si>
  <si>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</si>
  <si>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</si>
  <si>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</si>
  <si>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</si>
  <si>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</si>
  <si>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</si>
  <si>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</si>
  <si>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</si>
  <si>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</si>
  <si>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</si>
  <si>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</si>
  <si>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</si>
  <si>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</si>
  <si>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</si>
  <si>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</si>
  <si>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</si>
  <si>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</si>
  <si>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</si>
  <si>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</si>
  <si>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</si>
  <si>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</si>
  <si>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</si>
  <si>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</si>
  <si>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</si>
  <si>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</si>
  <si>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</si>
  <si>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</si>
  <si>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</si>
  <si>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</si>
  <si>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</si>
  <si>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</si>
  <si>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</si>
  <si>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</si>
  <si>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</si>
  <si>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</si>
  <si>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</si>
  <si>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</si>
  <si>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</si>
  <si>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</si>
  <si>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</si>
  <si>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</si>
  <si>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</si>
  <si>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</si>
  <si>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</si>
  <si>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</si>
  <si>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</si>
  <si>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</si>
  <si>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</si>
  <si>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</si>
  <si>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</si>
  <si>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</si>
  <si>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</si>
  <si>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</si>
  <si>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</si>
  <si>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</si>
  <si>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</si>
  <si>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</si>
  <si>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</si>
  <si>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</si>
  <si>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</si>
  <si>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</si>
  <si>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</si>
  <si>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</si>
  <si>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</si>
  <si>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</si>
  <si>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</si>
  <si>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</si>
  <si>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</si>
  <si>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</si>
  <si>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</si>
  <si>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</si>
  <si>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</si>
  <si>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</si>
  <si>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</si>
  <si>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</si>
  <si>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</si>
  <si>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</si>
  <si>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</si>
  <si>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</si>
  <si>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</si>
  <si>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</si>
  <si>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</si>
  <si>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</si>
  <si>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</si>
  <si>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</si>
  <si>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</si>
  <si>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</si>
  <si>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</si>
  <si>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</si>
  <si>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</si>
  <si>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</si>
  <si>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</si>
  <si>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</si>
  <si>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</si>
  <si>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</si>
  <si>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</si>
  <si>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</si>
  <si>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</si>
  <si>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</si>
  <si>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</si>
  <si>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</si>
  <si>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</si>
  <si>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</si>
  <si>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</si>
  <si>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</si>
  <si>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</si>
  <si>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</si>
  <si>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</si>
  <si>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</si>
  <si>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</si>
  <si>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</si>
  <si>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</si>
  <si>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</si>
  <si>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</si>
  <si>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</si>
  <si>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</si>
  <si>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</si>
  <si>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</si>
  <si>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</si>
  <si>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</si>
  <si>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</si>
  <si>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</si>
  <si>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</si>
  <si>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</si>
  <si>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</si>
  <si>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</si>
  <si>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</si>
  <si>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</si>
  <si>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</si>
  <si>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</si>
  <si>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</si>
  <si>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</si>
  <si>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</si>
  <si>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</si>
  <si>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</si>
  <si>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</si>
  <si>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</si>
  <si>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</si>
  <si>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</si>
  <si>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</si>
  <si>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</si>
  <si>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</si>
  <si>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</si>
  <si>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</si>
  <si>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</si>
  <si>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</si>
  <si>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</si>
  <si>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</si>
  <si>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</si>
  <si>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</si>
  <si>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</si>
  <si>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</si>
  <si>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</si>
  <si>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</si>
  <si>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</si>
  <si>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</si>
  <si>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</si>
  <si>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</si>
  <si>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</si>
  <si>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</si>
  <si>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</si>
  <si>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</si>
  <si>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</si>
  <si>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</si>
  <si>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</si>
  <si>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</si>
  <si>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</si>
  <si>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</si>
  <si>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</si>
  <si>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</si>
  <si>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</si>
  <si>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</si>
  <si>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</si>
  <si>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</si>
  <si>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</si>
  <si>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</si>
  <si>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</si>
  <si>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</si>
  <si>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</si>
  <si>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</si>
  <si>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</si>
  <si>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</si>
  <si>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</si>
  <si>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</si>
  <si>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</si>
  <si>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</si>
  <si>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</si>
  <si>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</si>
  <si>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</si>
  <si>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</si>
  <si>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</si>
  <si>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</si>
  <si>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</si>
  <si>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</si>
  <si>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</si>
  <si>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</si>
  <si>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</si>
  <si>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</si>
  <si>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</si>
  <si>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</si>
  <si>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</si>
  <si>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</si>
  <si>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</si>
  <si>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</si>
  <si>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</si>
  <si>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</si>
  <si>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</si>
  <si>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</si>
  <si>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</si>
  <si>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</si>
  <si>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</si>
  <si>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</si>
  <si>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</si>
  <si>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</si>
  <si>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</si>
  <si>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</si>
  <si>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</si>
  <si>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</si>
  <si>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</si>
  <si>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</si>
  <si>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</si>
  <si>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</si>
  <si>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</si>
  <si>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</si>
  <si>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</si>
  <si>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</si>
  <si>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</si>
  <si>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</si>
  <si>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</si>
  <si>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</si>
  <si>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</si>
  <si>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</si>
  <si>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</si>
  <si>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</si>
  <si>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</si>
  <si>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</si>
  <si>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</si>
  <si>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</si>
  <si>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</si>
  <si>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</si>
  <si>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</si>
  <si>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</si>
  <si>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</si>
  <si>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</si>
  <si>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</si>
  <si>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</si>
  <si>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</si>
  <si>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</si>
  <si>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</si>
  <si>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</si>
  <si>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</si>
  <si>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</si>
  <si>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</si>
  <si>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</si>
  <si>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</si>
  <si>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</si>
  <si>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</si>
  <si>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</si>
  <si>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</si>
  <si>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</si>
  <si>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</si>
  <si>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</si>
  <si>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</si>
  <si>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</si>
  <si>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</si>
  <si>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</si>
  <si>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</si>
  <si>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</si>
  <si>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</si>
  <si>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</si>
  <si>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</si>
  <si>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</si>
  <si>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</si>
  <si>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</si>
  <si>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</si>
  <si>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</si>
  <si>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</si>
  <si>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</si>
  <si>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</si>
  <si>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</si>
  <si>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</si>
  <si>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</si>
  <si>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</si>
  <si>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</si>
  <si>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</si>
  <si>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</si>
  <si>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</si>
  <si>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</si>
  <si>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</si>
  <si>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</si>
  <si>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</si>
  <si>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</si>
  <si>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</si>
  <si>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</si>
  <si>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</si>
  <si>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</si>
  <si>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</si>
  <si>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</si>
  <si>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</si>
  <si>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</si>
  <si>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</si>
  <si>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</si>
  <si>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</si>
  <si>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</si>
  <si>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</si>
  <si>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</si>
  <si>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</si>
  <si>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</si>
  <si>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</si>
  <si>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</si>
  <si>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</si>
  <si>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</si>
  <si>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</si>
  <si>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</si>
  <si>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</si>
  <si>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</si>
  <si>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</si>
  <si>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</si>
  <si>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</si>
  <si>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</si>
  <si>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</si>
  <si>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</si>
  <si>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</si>
  <si>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</si>
  <si>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</si>
  <si>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</si>
  <si>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</si>
  <si>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</si>
  <si>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</si>
  <si>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</si>
  <si>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</si>
  <si>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</si>
  <si>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</si>
  <si>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</si>
  <si>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</si>
  <si>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</si>
  <si>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</si>
  <si>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</si>
  <si>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</si>
  <si>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</si>
  <si>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</si>
  <si>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</si>
  <si>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</si>
  <si>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</si>
  <si>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</si>
  <si>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</si>
  <si>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</si>
  <si>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</si>
  <si>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</si>
  <si>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</si>
  <si>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</si>
  <si>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</si>
  <si>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</si>
  <si>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</si>
  <si>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</si>
  <si>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</si>
  <si>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</si>
  <si>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</si>
  <si>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</si>
  <si>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</si>
  <si>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</si>
  <si>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</si>
  <si>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</si>
  <si>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</si>
  <si>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</si>
  <si>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</si>
  <si>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</si>
  <si>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</si>
  <si>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</si>
  <si>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</si>
  <si>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</si>
  <si>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</si>
  <si>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</si>
  <si>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</si>
  <si>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</si>
  <si>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</si>
  <si>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</si>
  <si>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</si>
  <si>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</si>
  <si>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</si>
  <si>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</si>
  <si>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</si>
  <si>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</si>
  <si>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</si>
  <si>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</si>
  <si>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</si>
  <si>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</si>
  <si>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</si>
  <si>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</si>
  <si>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</si>
  <si>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</si>
  <si>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</si>
  <si>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</si>
  <si>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</si>
  <si>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</si>
  <si>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</si>
  <si>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</si>
  <si>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</si>
  <si>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</si>
  <si>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</si>
  <si>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</si>
  <si>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</si>
  <si>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</si>
  <si>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</si>
  <si>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</si>
  <si>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</si>
  <si>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</si>
  <si>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</si>
  <si>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</si>
  <si>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</si>
  <si>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</si>
  <si>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</si>
  <si>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</si>
  <si>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</si>
  <si>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</si>
  <si>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</si>
  <si>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</si>
  <si>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</si>
  <si>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</si>
  <si>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</si>
  <si>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</si>
  <si>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</si>
  <si>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</si>
  <si>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</si>
  <si>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</si>
  <si>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</si>
  <si>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</si>
  <si>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</si>
  <si>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</si>
  <si>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</si>
  <si>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</si>
  <si>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</si>
  <si>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</si>
  <si>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</si>
  <si>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</si>
  <si>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</si>
  <si>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</si>
  <si>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</si>
  <si>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</si>
  <si>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</si>
  <si>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</si>
  <si>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</si>
  <si>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</si>
  <si>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</si>
  <si>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</si>
  <si>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</si>
  <si>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</si>
  <si>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</si>
  <si>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</si>
  <si>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</si>
  <si>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</si>
  <si>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</si>
  <si>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</si>
  <si>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</si>
  <si>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</si>
  <si>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</si>
  <si>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</si>
  <si>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</si>
  <si>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</si>
  <si>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</si>
  <si>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</si>
  <si>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</si>
  <si>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</si>
  <si>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</si>
  <si>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</si>
  <si>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</si>
  <si>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</si>
  <si>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</si>
  <si>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</si>
  <si>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</si>
  <si>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</si>
  <si>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</si>
  <si>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</si>
  <si>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</si>
  <si>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</si>
  <si>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</si>
  <si>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</si>
  <si>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</si>
  <si>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</si>
  <si>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</si>
  <si>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</si>
  <si>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</si>
  <si>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</si>
  <si>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</si>
  <si>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</si>
  <si>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</si>
  <si>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</si>
  <si>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</si>
  <si>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</si>
  <si>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</si>
  <si>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</si>
  <si>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</si>
  <si>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</si>
  <si>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</si>
  <si>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</si>
  <si>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</si>
  <si>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</si>
  <si>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</si>
  <si>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</si>
  <si>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</si>
  <si>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</si>
  <si>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</si>
  <si>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</si>
  <si>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</si>
  <si>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</si>
  <si>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</si>
  <si>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</si>
  <si>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</si>
  <si>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</si>
  <si>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</si>
  <si>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</si>
  <si>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</si>
  <si>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</si>
  <si>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</si>
  <si>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</si>
  <si>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</si>
  <si>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</si>
  <si>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</si>
  <si>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</si>
  <si>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</si>
  <si>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</si>
  <si>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</si>
  <si>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</si>
  <si>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</si>
  <si>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</si>
  <si>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</si>
  <si>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</si>
  <si>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</si>
  <si>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</si>
  <si>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</si>
  <si>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</si>
  <si>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</si>
  <si>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</si>
  <si>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</si>
  <si>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</si>
  <si>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</si>
  <si>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</si>
  <si>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</si>
  <si>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</si>
  <si>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</si>
  <si>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</si>
  <si>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</si>
  <si>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</si>
  <si>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</si>
  <si>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</si>
  <si>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</si>
  <si>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</si>
  <si>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</si>
  <si>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</si>
  <si>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</si>
  <si>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</si>
  <si>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</si>
  <si>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</si>
  <si>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</si>
  <si>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</si>
  <si>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</si>
  <si>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</si>
  <si>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</si>
  <si>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</si>
  <si>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</si>
  <si>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</si>
  <si>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</si>
  <si>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</si>
  <si>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</si>
  <si>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</si>
  <si>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</si>
  <si>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</si>
  <si>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</si>
  <si>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</si>
  <si>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</si>
  <si>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</si>
  <si>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</si>
  <si>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</si>
  <si>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</si>
  <si>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</si>
  <si>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</si>
  <si>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</si>
  <si>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</si>
  <si>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</si>
  <si>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</si>
  <si>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</si>
  <si>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</si>
  <si>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</si>
  <si>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</si>
  <si>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</si>
  <si>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</si>
  <si>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</si>
  <si>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</si>
  <si>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</si>
  <si>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</si>
  <si>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</si>
  <si>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</si>
  <si>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</si>
  <si>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</si>
  <si>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</si>
  <si>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</si>
  <si>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</si>
  <si>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</si>
  <si>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</si>
  <si>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</si>
  <si>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</si>
  <si>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</si>
  <si>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</si>
  <si>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</si>
  <si>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</si>
  <si>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</si>
  <si>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</si>
  <si>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</si>
  <si>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</si>
  <si>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</si>
  <si>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</si>
  <si>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</si>
  <si>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</si>
  <si>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</si>
  <si>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</si>
  <si>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</si>
  <si>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</si>
  <si>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</si>
  <si>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</si>
  <si>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</si>
  <si>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</si>
  <si>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</si>
  <si>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</si>
  <si>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</si>
  <si>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</si>
  <si>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</si>
  <si>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</si>
  <si>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</si>
  <si>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</si>
  <si>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</si>
  <si>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</si>
  <si>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</si>
  <si>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</si>
  <si>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</si>
  <si>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</si>
  <si>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</si>
  <si>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</si>
  <si>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</si>
  <si>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</si>
  <si>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</si>
  <si>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</si>
  <si>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</si>
  <si>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</si>
  <si>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</si>
  <si>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</si>
  <si>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</si>
  <si>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</si>
  <si>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</si>
  <si>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</si>
  <si>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</si>
  <si>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</si>
  <si>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</si>
  <si>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</si>
  <si>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</si>
  <si>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</si>
  <si>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</si>
  <si>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</si>
  <si>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</si>
  <si>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</si>
  <si>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</si>
  <si>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</si>
  <si>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</si>
  <si>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</si>
  <si>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</si>
  <si>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</si>
  <si>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</si>
  <si>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</si>
  <si>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</si>
  <si>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</si>
  <si>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</si>
  <si>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</si>
  <si>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</si>
  <si>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</si>
  <si>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</si>
  <si>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</si>
  <si>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</si>
  <si>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</si>
  <si>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</si>
  <si>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</si>
  <si>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</si>
  <si>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</si>
  <si>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</si>
  <si>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</si>
  <si>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</si>
  <si>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</si>
  <si>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</si>
  <si>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</si>
  <si>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</si>
  <si>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</si>
  <si>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</si>
  <si>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</si>
  <si>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</si>
  <si>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</si>
  <si>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</si>
  <si>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</si>
  <si>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</si>
  <si>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</si>
  <si>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</si>
  <si>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</si>
  <si>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</si>
  <si>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</si>
  <si>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</si>
  <si>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</si>
  <si>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</si>
  <si>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</si>
  <si>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</si>
  <si>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</si>
  <si>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</si>
  <si>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</si>
  <si>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</si>
  <si>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</si>
  <si>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</si>
  <si>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</si>
  <si>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</si>
  <si>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</si>
  <si>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</si>
  <si>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</si>
  <si>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</si>
  <si>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</si>
  <si>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</si>
  <si>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</si>
  <si>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</si>
  <si>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</si>
  <si>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</si>
  <si>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</si>
  <si>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</si>
  <si>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</si>
  <si>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</si>
  <si>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</si>
  <si>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</si>
  <si>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</si>
  <si>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</si>
  <si>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</si>
  <si>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</si>
  <si>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</si>
  <si>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</si>
  <si>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</si>
  <si>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</si>
  <si>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</si>
  <si>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</si>
  <si>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</si>
  <si>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</si>
  <si>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</si>
  <si>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</si>
  <si>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</si>
  <si>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</si>
  <si>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</si>
  <si>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</si>
  <si>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</si>
  <si>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</si>
  <si>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</si>
  <si>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</si>
  <si>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</si>
  <si>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</si>
  <si>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</si>
  <si>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</si>
  <si>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</si>
  <si>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</si>
  <si>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</si>
  <si>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</si>
  <si>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</si>
  <si>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</si>
  <si>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</si>
  <si>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</si>
  <si>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</si>
  <si>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</si>
  <si>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</si>
  <si>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</si>
  <si>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</si>
  <si>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</si>
  <si>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</si>
  <si>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</si>
  <si>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</si>
  <si>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</si>
  <si>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</si>
  <si>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</si>
  <si>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</si>
  <si>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</si>
  <si>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</si>
  <si>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</si>
  <si>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</si>
  <si>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</si>
  <si>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</si>
  <si>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</si>
  <si>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</si>
  <si>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</si>
  <si>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</si>
  <si>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</si>
  <si>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</si>
  <si>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</si>
  <si>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</si>
  <si>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</si>
  <si>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</si>
  <si>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</si>
  <si>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</si>
  <si>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</si>
  <si>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</si>
  <si>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</si>
  <si>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</si>
  <si>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</si>
  <si>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</si>
  <si>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</si>
  <si>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</si>
  <si>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</si>
  <si>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</si>
  <si>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</si>
  <si>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</si>
  <si>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</si>
  <si>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</si>
  <si>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</si>
  <si>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</si>
  <si>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</si>
  <si>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</si>
  <si>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</si>
  <si>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</si>
  <si>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</si>
  <si>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</si>
  <si>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</si>
  <si>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</si>
  <si>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</si>
  <si>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</si>
  <si>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</si>
  <si>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</si>
  <si>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</si>
  <si>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</si>
  <si>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</si>
  <si>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</si>
  <si>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</si>
  <si>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</si>
  <si>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</si>
  <si>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</si>
  <si>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</si>
  <si>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</si>
  <si>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</si>
  <si>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</si>
  <si>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</si>
  <si>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</si>
  <si>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</si>
  <si>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</si>
  <si>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</si>
  <si>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</si>
  <si>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</si>
  <si>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</si>
  <si>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</si>
  <si>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</si>
  <si>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</si>
  <si>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</si>
  <si>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</si>
  <si>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</si>
  <si>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</si>
  <si>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</si>
  <si>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</si>
  <si>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</si>
  <si>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</si>
  <si>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</si>
  <si>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</si>
  <si>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</si>
  <si>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</si>
  <si>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</si>
  <si>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</si>
  <si>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</si>
  <si>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</si>
  <si>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</si>
  <si>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</si>
  <si>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</si>
  <si>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</si>
  <si>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</si>
  <si>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</si>
  <si>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</si>
  <si>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</si>
  <si>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</si>
  <si>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</si>
  <si>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</si>
  <si>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</si>
  <si>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</si>
  <si>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</si>
  <si>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</si>
  <si>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</si>
  <si>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</si>
  <si>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</si>
  <si>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</si>
  <si>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</si>
  <si>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</si>
  <si>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</si>
  <si>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</si>
  <si>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</si>
  <si>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</si>
  <si>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</si>
  <si>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</si>
  <si>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</si>
  <si>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</si>
  <si>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</si>
  <si>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</si>
  <si>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</si>
  <si>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</si>
  <si>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</si>
  <si>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</si>
  <si>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</si>
  <si>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</si>
  <si>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</si>
  <si>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</si>
  <si>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</si>
  <si>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</si>
  <si>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</si>
  <si>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</si>
  <si>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</si>
  <si>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</si>
  <si>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</si>
  <si>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</si>
  <si>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</si>
  <si>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</si>
  <si>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</si>
  <si>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</si>
  <si>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</si>
  <si>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</si>
  <si>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</si>
  <si>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</si>
  <si>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</si>
  <si>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</si>
  <si>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</si>
  <si>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</si>
  <si>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</si>
  <si>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</si>
  <si>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</si>
  <si>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</si>
  <si>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</si>
  <si>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</si>
  <si>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</si>
  <si>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</si>
  <si>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</si>
  <si>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</si>
  <si>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</si>
  <si>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</si>
  <si>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</si>
  <si>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</si>
  <si>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</si>
  <si>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</si>
  <si>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</si>
  <si>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</si>
  <si>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</si>
  <si>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</si>
  <si>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</si>
  <si>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</si>
  <si>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</si>
  <si>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</si>
  <si>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</si>
  <si>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</si>
  <si>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</si>
  <si>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</si>
  <si>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</si>
  <si>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</si>
  <si>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</si>
  <si>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</si>
  <si>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</si>
  <si>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</si>
  <si>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</si>
  <si>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</si>
  <si>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</si>
  <si>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</si>
  <si>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</si>
  <si>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</si>
  <si>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</si>
  <si>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</si>
  <si>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</si>
  <si>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</si>
  <si>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</si>
  <si>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</si>
  <si>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</si>
  <si>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</si>
  <si>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</si>
  <si>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</si>
  <si>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</si>
  <si>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</si>
  <si>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</si>
  <si>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</si>
  <si>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</si>
  <si>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</si>
  <si>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</si>
  <si>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</si>
  <si>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</si>
  <si>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</si>
  <si>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</si>
  <si>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</si>
  <si>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</si>
  <si>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</si>
  <si>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</si>
  <si>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</si>
  <si>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</si>
  <si>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</si>
  <si>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</si>
  <si>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</si>
  <si>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</si>
  <si>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</si>
  <si>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</si>
  <si>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</si>
  <si>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</si>
  <si>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</si>
  <si>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</si>
  <si>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</si>
  <si>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</si>
  <si>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</si>
  <si>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</si>
  <si>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</si>
  <si>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</si>
  <si>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</si>
  <si>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</si>
  <si>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</si>
  <si>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</si>
  <si>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</si>
  <si>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</si>
  <si>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</si>
  <si>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</si>
  <si>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</si>
  <si>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</si>
  <si>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</si>
  <si>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</si>
  <si>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</si>
  <si>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</si>
  <si>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</si>
  <si>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</si>
  <si>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</si>
  <si>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</si>
  <si>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</si>
  <si>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</si>
  <si>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</si>
  <si>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</si>
  <si>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</si>
  <si>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</si>
  <si>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</si>
  <si>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</si>
  <si>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</si>
  <si>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</si>
  <si>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</si>
  <si>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</si>
  <si>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</si>
  <si>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</si>
  <si>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</si>
  <si>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</si>
  <si>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</si>
  <si>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</si>
  <si>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</si>
  <si>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</si>
  <si>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</si>
  <si>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</si>
  <si>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</si>
  <si>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</si>
  <si>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</si>
  <si>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</si>
  <si>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</si>
  <si>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</si>
  <si>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</si>
  <si>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</si>
  <si>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</si>
  <si>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</si>
  <si>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</si>
  <si>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</si>
  <si>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</si>
  <si>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</si>
  <si>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</si>
  <si>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</si>
  <si>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</si>
  <si>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</si>
  <si>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</si>
  <si>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</si>
  <si>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</si>
  <si>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</si>
  <si>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</si>
  <si>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</si>
  <si>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</si>
  <si>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</si>
  <si>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</si>
  <si>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</si>
  <si>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</si>
  <si>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</si>
  <si>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</si>
  <si>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</si>
  <si>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</si>
  <si>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</si>
  <si>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</si>
  <si>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</si>
  <si>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</si>
  <si>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</si>
  <si>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</si>
  <si>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</si>
  <si>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</si>
  <si>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</si>
  <si>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</si>
  <si>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</si>
  <si>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</si>
  <si>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</si>
  <si>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</si>
  <si>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</si>
  <si>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</si>
  <si>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</si>
  <si>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</si>
  <si>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</si>
  <si>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</si>
  <si>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</si>
  <si>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</si>
  <si>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</si>
  <si>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</si>
  <si>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</si>
  <si>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</si>
  <si>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</si>
  <si>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</si>
  <si>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</si>
  <si>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</si>
  <si>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</si>
  <si>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</si>
  <si>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</si>
  <si>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</si>
  <si>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</si>
  <si>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</si>
  <si>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</si>
  <si>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</si>
  <si>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</si>
  <si>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</si>
  <si>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</si>
  <si>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</si>
  <si>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</si>
  <si>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</si>
  <si>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</si>
  <si>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</si>
  <si>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</si>
  <si>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</si>
  <si>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</si>
  <si>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</si>
  <si>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</si>
  <si>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</si>
  <si>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</si>
  <si>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</si>
  <si>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</si>
  <si>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</si>
  <si>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</si>
  <si>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</si>
  <si>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</si>
  <si>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</si>
  <si>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</si>
  <si>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</si>
  <si>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</si>
  <si>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</si>
  <si>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</si>
  <si>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</si>
  <si>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</si>
  <si>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</si>
  <si>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</si>
  <si>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</si>
  <si>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</si>
  <si>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</si>
  <si>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</si>
  <si>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</si>
  <si>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</si>
  <si>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</si>
  <si>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</si>
  <si>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</si>
  <si>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</si>
  <si>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</si>
  <si>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</si>
  <si>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</si>
  <si>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</si>
  <si>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</si>
  <si>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</si>
  <si>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</si>
  <si>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</si>
  <si>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</si>
  <si>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</si>
  <si>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</si>
  <si>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</si>
  <si>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</si>
  <si>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</si>
  <si>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</si>
  <si>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</si>
  <si>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</si>
  <si>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</si>
  <si>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</si>
  <si>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</si>
  <si>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</si>
  <si>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</si>
  <si>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</si>
  <si>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</si>
  <si>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</si>
  <si>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</si>
  <si>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</si>
  <si>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</si>
  <si>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</si>
  <si>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</si>
  <si>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</si>
  <si>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</si>
  <si>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</si>
  <si>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</si>
  <si>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</si>
  <si>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</si>
  <si>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</si>
  <si>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</si>
  <si>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</si>
  <si>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</si>
  <si>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</si>
  <si>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</si>
  <si>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</si>
  <si>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</si>
  <si>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</si>
  <si>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</si>
  <si>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</si>
  <si>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</si>
  <si>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</si>
  <si>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</si>
  <si>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</si>
  <si>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</si>
  <si>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</si>
  <si>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</si>
  <si>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</si>
  <si>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</si>
  <si>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</si>
  <si>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</si>
  <si>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</si>
  <si>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</si>
  <si>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</si>
  <si>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</si>
  <si>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</si>
  <si>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</si>
  <si>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</si>
  <si>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</si>
  <si>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</si>
  <si>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</si>
  <si>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</si>
  <si>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</si>
  <si>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</si>
  <si>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</si>
  <si>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</si>
  <si>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</si>
  <si>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</si>
  <si>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</si>
  <si>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</si>
  <si>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</si>
  <si>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</si>
  <si>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</si>
  <si>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</si>
  <si>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</si>
  <si>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</si>
  <si>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</si>
  <si>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</si>
  <si>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</si>
  <si>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</si>
  <si>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</si>
  <si>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</si>
  <si>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</si>
  <si>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</si>
  <si>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</si>
  <si>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</si>
  <si>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</si>
  <si>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</si>
  <si>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</si>
  <si>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</si>
  <si>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</si>
  <si>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</si>
  <si>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</si>
  <si>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</si>
  <si>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</si>
  <si>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</si>
  <si>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</si>
  <si>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</si>
  <si>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</si>
  <si>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</si>
  <si>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</si>
  <si>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</si>
  <si>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</si>
  <si>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</si>
  <si>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</si>
  <si>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</si>
  <si>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</si>
  <si>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</si>
  <si>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</si>
  <si>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</si>
  <si>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</si>
  <si>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</si>
  <si>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</si>
  <si>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</si>
  <si>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</si>
  <si>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</si>
  <si>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</si>
  <si>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</si>
  <si>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</si>
  <si>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</si>
  <si>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</si>
  <si>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</si>
  <si>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</si>
  <si>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</si>
  <si>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</si>
  <si>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</si>
  <si>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</si>
  <si>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</si>
  <si>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</si>
  <si>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</si>
  <si>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</si>
  <si>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</si>
  <si>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</si>
  <si>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</si>
  <si>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</si>
  <si>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</si>
  <si>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</si>
  <si>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</si>
  <si>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</si>
  <si>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</si>
  <si>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</si>
  <si>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</si>
  <si>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</si>
  <si>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</si>
  <si>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</si>
  <si>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</si>
  <si>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</si>
  <si>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</si>
  <si>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</si>
  <si>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</si>
  <si>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</si>
  <si>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</si>
  <si>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</si>
  <si>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</si>
  <si>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</si>
  <si>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</si>
  <si>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</si>
  <si>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</si>
  <si>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</si>
  <si>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</si>
  <si>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</si>
  <si>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</si>
  <si>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</si>
  <si>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</si>
  <si>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</si>
  <si>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</si>
  <si>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</si>
  <si>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</si>
  <si>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</si>
  <si>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</si>
  <si>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</si>
  <si>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</si>
  <si>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</si>
  <si>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</si>
  <si>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</si>
  <si>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</si>
  <si>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</si>
  <si>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</si>
  <si>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</si>
  <si>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</si>
  <si>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</si>
  <si>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</si>
  <si>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</si>
  <si>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</si>
  <si>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</si>
  <si>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</si>
  <si>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</si>
  <si>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</si>
  <si>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</si>
  <si>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</si>
  <si>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</si>
  <si>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</si>
  <si>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</si>
  <si>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</si>
  <si>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</si>
  <si>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</si>
  <si>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</si>
  <si>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</si>
  <si>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</si>
  <si>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</si>
  <si>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</si>
  <si>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</si>
  <si>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</si>
  <si>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</si>
  <si>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</si>
  <si>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</si>
  <si>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</si>
  <si>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</si>
  <si>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</si>
  <si>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</si>
  <si>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</si>
  <si>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</si>
  <si>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</si>
  <si>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</si>
  <si>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</si>
  <si>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</si>
  <si>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</si>
  <si>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</si>
  <si>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</si>
  <si>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</si>
  <si>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</si>
  <si>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</si>
  <si>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</si>
  <si>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</si>
  <si>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</si>
  <si>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</si>
  <si>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</si>
  <si>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</si>
  <si>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</si>
  <si>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</si>
  <si>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</si>
  <si>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</si>
  <si>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</si>
  <si>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</si>
  <si>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</si>
  <si>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</si>
  <si>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</si>
  <si>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</si>
  <si>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</si>
  <si>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</si>
  <si>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</si>
  <si>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</si>
  <si>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</si>
  <si>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</si>
  <si>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</si>
  <si>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</si>
  <si>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</si>
  <si>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</si>
  <si>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</si>
  <si>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</si>
  <si>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</si>
  <si>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</si>
  <si>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</si>
  <si>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</si>
  <si>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</si>
  <si>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</si>
  <si>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</si>
  <si>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</si>
  <si>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</si>
  <si>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</si>
  <si>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</si>
  <si>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</si>
  <si>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</si>
  <si>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</si>
  <si>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</si>
  <si>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</si>
  <si>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</si>
  <si>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</si>
  <si>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</si>
  <si>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</si>
  <si>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</si>
  <si>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</si>
  <si>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</si>
  <si>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</si>
  <si>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</si>
  <si>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</si>
  <si>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</si>
  <si>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</si>
  <si>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</si>
  <si>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</si>
  <si>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</si>
  <si>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</si>
  <si>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</si>
  <si>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</si>
  <si>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</si>
  <si>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</si>
  <si>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</si>
  <si>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</si>
  <si>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</si>
  <si>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</si>
  <si>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</si>
  <si>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</si>
  <si>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</si>
  <si>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</si>
  <si>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</si>
  <si>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</si>
  <si>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</si>
  <si>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</si>
  <si>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</si>
  <si>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</si>
  <si>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</si>
  <si>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</si>
  <si>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</si>
  <si>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</si>
  <si>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</si>
  <si>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</si>
  <si>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</si>
  <si>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</si>
  <si>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</si>
  <si>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</si>
  <si>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</si>
  <si>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</si>
  <si>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</si>
  <si>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</si>
  <si>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</si>
  <si>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</si>
  <si>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</si>
  <si>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</si>
  <si>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</si>
  <si>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</si>
  <si>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</si>
  <si>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</si>
  <si>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</si>
  <si>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</si>
  <si>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</si>
  <si>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</si>
  <si>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</si>
  <si>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</si>
  <si>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</si>
  <si>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</si>
  <si>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</si>
  <si>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</si>
  <si>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</si>
  <si>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</si>
  <si>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</si>
  <si>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</si>
  <si>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</si>
  <si>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</si>
  <si>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</si>
  <si>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</si>
  <si>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</si>
  <si>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</si>
  <si>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</si>
  <si>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</si>
  <si>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</si>
  <si>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</si>
  <si>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</si>
  <si>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</si>
  <si>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</si>
  <si>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</si>
  <si>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</si>
  <si>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</si>
  <si>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</si>
  <si>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</si>
  <si>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</si>
  <si>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</si>
  <si>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</si>
  <si>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</si>
  <si>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</si>
  <si>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</si>
  <si>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</si>
  <si>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</si>
  <si>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</si>
  <si>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</si>
  <si>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</si>
  <si>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</si>
  <si>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</si>
  <si>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</si>
  <si>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</si>
  <si>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</si>
  <si>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</si>
  <si>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</si>
  <si>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</si>
  <si>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</si>
  <si>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</si>
  <si>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</si>
  <si>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</si>
  <si>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</si>
  <si>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</si>
  <si>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</si>
  <si>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</si>
  <si>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</si>
  <si>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</si>
  <si>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</si>
  <si>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</si>
  <si>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</si>
  <si>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</si>
  <si>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</si>
  <si>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</si>
  <si>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</si>
  <si>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</si>
  <si>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</si>
  <si>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</si>
  <si>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</si>
  <si>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</si>
  <si>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</si>
  <si>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</si>
  <si>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</si>
  <si>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</si>
  <si>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</si>
  <si>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</si>
  <si>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</si>
  <si>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</si>
  <si>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</si>
  <si>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</si>
  <si>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</si>
  <si>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</si>
  <si>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</si>
  <si>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</si>
  <si>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</si>
  <si>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</si>
  <si>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</si>
  <si>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</si>
  <si>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</si>
  <si>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</si>
  <si>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</si>
  <si>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</si>
  <si>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</si>
  <si>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</si>
  <si>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</si>
  <si>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</si>
  <si>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</si>
  <si>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</si>
  <si>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</si>
  <si>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</si>
  <si>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</si>
  <si>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</si>
  <si>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</si>
  <si>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</si>
  <si>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</si>
  <si>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</si>
  <si>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</si>
  <si>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</si>
  <si>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</si>
  <si>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</si>
  <si>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</si>
  <si>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</si>
  <si>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</si>
  <si>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</si>
  <si>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</si>
  <si>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</si>
  <si>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</si>
  <si>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</si>
  <si>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</si>
  <si>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</si>
  <si>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</si>
  <si>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</si>
  <si>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</si>
  <si>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</si>
  <si>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</si>
  <si>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</si>
  <si>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</si>
  <si>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</si>
  <si>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</si>
  <si>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</si>
  <si>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</si>
  <si>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</si>
  <si>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</si>
  <si>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</si>
  <si>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</si>
  <si>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</si>
  <si>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</si>
  <si>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</si>
  <si>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</si>
  <si>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</si>
  <si>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</si>
  <si>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</si>
  <si>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</si>
  <si>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</si>
  <si>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</si>
  <si>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</si>
  <si>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</si>
  <si>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</si>
  <si>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</si>
  <si>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</si>
  <si>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</si>
  <si>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</si>
  <si>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</si>
  <si>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</si>
  <si>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</si>
  <si>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</si>
  <si>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</si>
  <si>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</si>
  <si>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</si>
  <si>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</si>
  <si>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</si>
  <si>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</si>
  <si>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</si>
  <si>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</si>
  <si>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</si>
  <si>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</si>
  <si>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</si>
  <si>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</si>
  <si>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</si>
  <si>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</si>
  <si>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</si>
  <si>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</si>
  <si>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</si>
  <si>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</si>
  <si>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</si>
  <si>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</si>
  <si>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</si>
  <si>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</si>
  <si>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</si>
  <si>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</si>
  <si>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</si>
  <si>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</si>
  <si>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</si>
  <si>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</si>
  <si>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</si>
  <si>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</si>
  <si>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</si>
  <si>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</si>
  <si>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</si>
  <si>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</si>
  <si>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</si>
  <si>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</si>
  <si>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</si>
  <si>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</si>
  <si>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</si>
  <si>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</si>
  <si>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</si>
  <si>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</si>
  <si>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</si>
  <si>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</si>
  <si>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</si>
  <si>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</si>
  <si>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</si>
  <si>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</si>
  <si>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</si>
  <si>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</si>
  <si>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</si>
  <si>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</si>
  <si>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</si>
  <si>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</si>
  <si>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</si>
  <si>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</si>
  <si>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</si>
  <si>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</si>
  <si>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</si>
  <si>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</si>
  <si>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</si>
  <si>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</si>
  <si>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</si>
  <si>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</si>
  <si>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</si>
  <si>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</si>
  <si>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</si>
  <si>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</si>
  <si>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</si>
  <si>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</si>
  <si>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</si>
  <si>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</si>
  <si>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</si>
  <si>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</si>
  <si>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</si>
  <si>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</si>
  <si>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</si>
  <si>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</si>
  <si>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</si>
  <si>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</si>
  <si>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</si>
  <si>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</si>
  <si>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</si>
  <si>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</si>
  <si>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</si>
  <si>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</si>
  <si>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</si>
  <si>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</si>
  <si>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</si>
  <si>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</si>
  <si>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</si>
  <si>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</si>
  <si>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</si>
  <si>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</si>
  <si>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</si>
  <si>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</si>
  <si>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</si>
  <si>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</si>
  <si>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</si>
  <si>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</si>
  <si>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</si>
  <si>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</si>
  <si>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</si>
  <si>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</si>
  <si>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</si>
  <si>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</si>
  <si>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</si>
  <si>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</si>
  <si>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</si>
  <si>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</si>
  <si>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</si>
  <si>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</si>
  <si>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</si>
  <si>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</si>
  <si>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</si>
  <si>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</si>
  <si>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</si>
  <si>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</si>
  <si>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</si>
  <si>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</si>
  <si>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</si>
  <si>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</si>
  <si>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</si>
  <si>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</si>
  <si>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</si>
  <si>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</si>
  <si>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</si>
  <si>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</si>
  <si>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</si>
  <si>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</si>
  <si>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</si>
  <si>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</si>
  <si>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</si>
  <si>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</si>
  <si>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</si>
  <si>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</si>
  <si>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</si>
  <si>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</si>
  <si>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</si>
  <si>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</si>
  <si>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</si>
  <si>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</si>
  <si>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</si>
  <si>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</si>
  <si>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</si>
  <si>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</si>
  <si>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</si>
  <si>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</si>
  <si>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</si>
  <si>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</si>
  <si>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</si>
  <si>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</si>
  <si>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</si>
  <si>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</si>
  <si>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</si>
  <si>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</si>
  <si>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</si>
  <si>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</si>
  <si>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</si>
  <si>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</si>
  <si>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</si>
  <si>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</si>
  <si>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</si>
  <si>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</si>
  <si>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</si>
  <si>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</si>
  <si>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</si>
  <si>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</si>
  <si>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</si>
  <si>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</si>
  <si>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</si>
  <si>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</si>
  <si>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</si>
  <si>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</si>
  <si>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</si>
  <si>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</si>
  <si>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</si>
  <si>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</si>
  <si>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</si>
  <si>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</si>
  <si>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</si>
  <si>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</si>
  <si>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</si>
  <si>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</si>
  <si>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</si>
  <si>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</si>
  <si>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</si>
  <si>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</si>
  <si>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</si>
  <si>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</si>
  <si>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</si>
  <si>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</si>
  <si>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</si>
  <si>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</si>
  <si>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</si>
  <si>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</si>
  <si>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</si>
  <si>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</si>
  <si>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</si>
  <si>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</si>
  <si>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</si>
  <si>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</si>
  <si>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</si>
  <si>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</si>
  <si>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</si>
  <si>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</si>
  <si>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</si>
  <si>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</si>
  <si>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</si>
  <si>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</si>
  <si>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</si>
  <si>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</si>
  <si>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</si>
  <si>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</si>
  <si>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</si>
  <si>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</si>
  <si>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</si>
  <si>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</si>
  <si>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</si>
  <si>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</si>
  <si>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</si>
  <si>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</si>
  <si>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</si>
  <si>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</si>
  <si>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</si>
  <si>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</si>
  <si>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</si>
  <si>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</si>
  <si>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</si>
  <si>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</si>
  <si>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</si>
  <si>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</si>
  <si>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</si>
  <si>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</si>
  <si>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</si>
  <si>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</si>
  <si>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</si>
  <si>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</si>
  <si>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</si>
  <si>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</si>
  <si>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</si>
  <si>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</si>
  <si>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</si>
  <si>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</si>
  <si>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</si>
  <si>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</si>
  <si>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</si>
  <si>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</si>
  <si>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</si>
  <si>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</si>
  <si>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</si>
  <si>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</si>
  <si>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</si>
  <si>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</si>
  <si>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</si>
  <si>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</si>
  <si>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</si>
  <si>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</si>
  <si>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</si>
  <si>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</si>
  <si>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</si>
  <si>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</si>
  <si>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</si>
  <si>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</si>
  <si>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</si>
  <si>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</si>
  <si>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</si>
  <si>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</si>
  <si>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</si>
  <si>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</si>
  <si>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</si>
  <si>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</si>
  <si>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</si>
  <si>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</si>
  <si>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</si>
  <si>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</si>
  <si>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</si>
  <si>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</si>
  <si>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</si>
  <si>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</si>
  <si>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</si>
  <si>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</si>
  <si>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</si>
  <si>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</si>
  <si>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</si>
  <si>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</si>
  <si>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</si>
  <si>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</si>
  <si>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</si>
  <si>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</si>
  <si>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</si>
  <si>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</si>
  <si>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</si>
  <si>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</si>
  <si>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</si>
  <si>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</si>
  <si>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</si>
  <si>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</si>
  <si>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</si>
  <si>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</si>
  <si>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</si>
  <si>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</si>
  <si>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</si>
  <si>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</si>
  <si>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</si>
  <si>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</si>
  <si>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</si>
  <si>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</si>
  <si>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</si>
  <si>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</si>
  <si>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</si>
  <si>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</si>
  <si>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</si>
  <si>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</si>
  <si>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</si>
  <si>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</si>
  <si>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</si>
  <si>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</si>
  <si>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</si>
  <si>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</si>
  <si>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</si>
  <si>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</si>
  <si>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</si>
  <si>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</si>
  <si>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</si>
  <si>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</si>
  <si>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</si>
  <si>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</si>
  <si>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</si>
  <si>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</si>
  <si>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</si>
  <si>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</si>
  <si>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</si>
  <si>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</si>
  <si>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</si>
  <si>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</si>
  <si>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</si>
  <si>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</si>
  <si>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</si>
  <si>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</si>
  <si>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</si>
  <si>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</si>
  <si>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</si>
  <si>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</si>
  <si>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</si>
  <si>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</si>
  <si>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</si>
  <si>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</si>
  <si>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</si>
  <si>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</si>
  <si>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</si>
  <si>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</si>
  <si>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</si>
  <si>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</si>
  <si>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</si>
  <si>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</si>
  <si>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</si>
  <si>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</si>
  <si>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</si>
  <si>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</si>
  <si>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</si>
  <si>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</si>
  <si>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</si>
  <si>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</si>
  <si>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</si>
  <si>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</si>
  <si>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</si>
  <si>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</si>
  <si>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</si>
  <si>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</si>
  <si>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</si>
  <si>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</si>
  <si>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</si>
  <si>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</si>
  <si>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</si>
  <si>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</si>
  <si>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</si>
  <si>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</si>
  <si>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</si>
  <si>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</si>
  <si>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</si>
  <si>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</si>
  <si>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</si>
  <si>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</si>
  <si>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</si>
  <si>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</si>
  <si>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</si>
  <si>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</si>
  <si>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</si>
  <si>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</si>
  <si>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</si>
  <si>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</si>
  <si>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</si>
  <si>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</si>
  <si>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</si>
  <si>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</si>
  <si>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</si>
  <si>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</si>
  <si>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</si>
  <si>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</si>
  <si>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</si>
  <si>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</si>
  <si>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</si>
  <si>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</si>
  <si>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</si>
  <si>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</si>
  <si>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</si>
  <si>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</si>
  <si>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</si>
  <si>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</si>
  <si>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</si>
  <si>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</si>
  <si>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</si>
  <si>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</si>
  <si>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</si>
  <si>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</si>
  <si>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</si>
  <si>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</si>
  <si>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</si>
  <si>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</si>
  <si>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</si>
  <si>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</si>
  <si>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</si>
  <si>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</si>
  <si>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</si>
  <si>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</si>
  <si>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</si>
  <si>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</si>
  <si>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</si>
  <si>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</si>
  <si>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</si>
  <si>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</si>
  <si>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</si>
  <si>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</si>
  <si>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</si>
  <si>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</si>
  <si>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</si>
  <si>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</si>
  <si>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</si>
  <si>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</si>
  <si>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</si>
  <si>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</si>
  <si>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</si>
  <si>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</si>
  <si>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</si>
  <si>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</si>
  <si>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</si>
  <si>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</si>
  <si>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</si>
  <si>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</si>
  <si>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</si>
  <si>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</si>
  <si>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</si>
  <si>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</si>
  <si>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</si>
  <si>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</si>
  <si>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</si>
  <si>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</si>
  <si>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</si>
  <si>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</si>
  <si>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</si>
  <si>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</si>
  <si>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</si>
  <si>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</si>
  <si>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</si>
  <si>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</si>
  <si>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</si>
  <si>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</si>
  <si>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</si>
  <si>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</si>
  <si>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</si>
  <si>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</si>
  <si>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</si>
  <si>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</si>
  <si>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</si>
  <si>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</si>
  <si>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</si>
  <si>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</si>
  <si>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</si>
  <si>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</si>
  <si>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</si>
  <si>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</si>
  <si>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</si>
  <si>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</si>
  <si>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</si>
  <si>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</si>
  <si>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</si>
  <si>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</si>
  <si>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</si>
  <si>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</si>
  <si>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</si>
  <si>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</si>
  <si>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</si>
  <si>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</si>
  <si>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</si>
  <si>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</si>
  <si>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</si>
  <si>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</si>
  <si>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</si>
  <si>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</si>
  <si>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</si>
  <si>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</si>
  <si>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</si>
  <si>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</si>
  <si>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</si>
  <si>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</si>
  <si>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</si>
  <si>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</si>
  <si>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</si>
  <si>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</si>
  <si>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</si>
  <si>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</si>
  <si>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</si>
  <si>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</si>
  <si>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</si>
  <si>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</si>
  <si>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</si>
  <si>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</si>
  <si>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</si>
  <si>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</si>
  <si>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</si>
  <si>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</si>
  <si>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</si>
  <si>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</si>
  <si>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</si>
  <si>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</si>
  <si>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</si>
  <si>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</si>
  <si>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</si>
  <si>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</si>
  <si>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</si>
  <si>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</si>
  <si>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</si>
  <si>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</si>
  <si>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</si>
  <si>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</si>
  <si>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</si>
  <si>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</si>
  <si>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</si>
  <si>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</si>
  <si>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</si>
  <si>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</si>
  <si>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</si>
  <si>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</si>
  <si>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</si>
  <si>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</si>
  <si>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</si>
  <si>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</si>
  <si>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</si>
  <si>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</si>
  <si>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</si>
  <si>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</si>
  <si>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</si>
  <si>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</si>
  <si>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</si>
  <si>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</si>
  <si>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</si>
  <si>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</si>
  <si>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</si>
  <si>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</si>
  <si>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</si>
  <si>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</si>
  <si>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</si>
  <si>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</si>
  <si>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</si>
  <si>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</si>
  <si>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</si>
  <si>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</si>
  <si>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</si>
  <si>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</si>
  <si>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</si>
  <si>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</si>
  <si>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</si>
  <si>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</si>
  <si>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</si>
  <si>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</si>
  <si>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</si>
  <si>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</si>
  <si>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</si>
  <si>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</si>
  <si>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</si>
  <si>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</si>
  <si>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</si>
  <si>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</si>
  <si>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</si>
  <si>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</si>
  <si>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</si>
  <si>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</si>
  <si>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</si>
  <si>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</si>
  <si>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</si>
  <si>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</si>
  <si>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</si>
  <si>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</si>
  <si>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</si>
  <si>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</si>
  <si>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</si>
  <si>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</si>
  <si>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</si>
  <si>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</si>
  <si>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</si>
  <si>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</si>
  <si>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</si>
  <si>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</si>
  <si>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</si>
  <si>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</si>
  <si>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</si>
  <si>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</si>
  <si>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</si>
  <si>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</si>
  <si>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</si>
  <si>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</si>
  <si>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</si>
  <si>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</si>
  <si>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</si>
  <si>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</si>
  <si>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</si>
  <si>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</si>
  <si>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</si>
  <si>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</si>
  <si>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</si>
  <si>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</si>
  <si>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</si>
  <si>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</si>
  <si>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</si>
  <si>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</si>
  <si>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</si>
  <si>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</si>
  <si>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</si>
  <si>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</si>
  <si>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</si>
  <si>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</si>
  <si>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</si>
  <si>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</si>
  <si>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</si>
  <si>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</si>
  <si>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</si>
  <si>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</si>
  <si>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</si>
  <si>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</si>
  <si>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</si>
  <si>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</si>
  <si>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</si>
  <si>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</si>
  <si>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</si>
  <si>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</si>
  <si>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</si>
  <si>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</si>
  <si>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</si>
  <si>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</si>
  <si>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</si>
  <si>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</si>
  <si>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</si>
  <si>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</si>
  <si>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</si>
  <si>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</si>
  <si>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</si>
  <si>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</si>
  <si>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</si>
  <si>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</si>
  <si>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</si>
  <si>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</si>
  <si>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</si>
  <si>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</si>
  <si>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</si>
  <si>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</si>
  <si>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</si>
  <si>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</si>
  <si>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</si>
  <si>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</si>
  <si>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</si>
  <si>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</si>
  <si>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</si>
  <si>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</si>
  <si>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</si>
  <si>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</si>
  <si>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</si>
  <si>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</si>
  <si>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</si>
  <si>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</si>
  <si>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</si>
  <si>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</si>
  <si>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</si>
  <si>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</si>
  <si>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</si>
  <si>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</si>
  <si>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</si>
  <si>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</si>
  <si>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</si>
  <si>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</si>
  <si>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</si>
  <si>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</si>
  <si>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</si>
  <si>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</si>
  <si>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</si>
  <si>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</si>
  <si>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</si>
  <si>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</si>
  <si>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</si>
  <si>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</si>
  <si>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</si>
  <si>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</si>
  <si>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</si>
  <si>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</si>
  <si>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</si>
  <si>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</si>
  <si>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</si>
  <si>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</si>
  <si>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</si>
  <si>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</si>
  <si>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</si>
  <si>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</si>
  <si>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</si>
  <si>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</si>
  <si>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</si>
  <si>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</si>
  <si>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</si>
  <si>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</si>
  <si>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</si>
  <si>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</si>
  <si>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</si>
  <si>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</si>
  <si>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</si>
  <si>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</si>
  <si>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</si>
  <si>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</si>
  <si>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</si>
  <si>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</si>
  <si>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</si>
  <si>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</si>
  <si>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</si>
  <si>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</si>
  <si>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</si>
  <si>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</si>
  <si>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</si>
  <si>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</si>
  <si>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</si>
  <si>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</si>
  <si>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</si>
  <si>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</si>
  <si>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</si>
  <si>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</si>
  <si>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</si>
  <si>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</si>
  <si>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</si>
  <si>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</si>
  <si>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</si>
  <si>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</si>
  <si>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</si>
  <si>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</si>
  <si>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</si>
  <si>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</si>
  <si>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</si>
  <si>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</si>
  <si>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</si>
  <si>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</si>
  <si>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</si>
  <si>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</si>
  <si>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</si>
  <si>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</si>
  <si>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</si>
  <si>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</si>
  <si>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</si>
  <si>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</si>
  <si>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</si>
  <si>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</si>
  <si>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</si>
  <si>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</si>
  <si>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</si>
  <si>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</si>
  <si>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</si>
  <si>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</si>
  <si>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</si>
  <si>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</si>
  <si>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</si>
  <si>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</si>
  <si>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</si>
  <si>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</si>
  <si>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</si>
  <si>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</si>
  <si>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</si>
  <si>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</si>
  <si>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</si>
  <si>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</si>
  <si>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</si>
  <si>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</si>
  <si>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</si>
  <si>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</si>
  <si>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</si>
  <si>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</si>
  <si>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</si>
  <si>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</si>
  <si>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</si>
  <si>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</si>
  <si>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</si>
  <si>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</si>
  <si>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</si>
  <si>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</si>
  <si>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</si>
  <si>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</si>
  <si>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</si>
  <si>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</si>
  <si>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</si>
  <si>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</si>
  <si>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</si>
  <si>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</si>
  <si>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</si>
  <si>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</si>
  <si>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</si>
  <si>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</si>
  <si>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</si>
  <si>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</si>
  <si>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</si>
  <si>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</si>
  <si>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</si>
  <si>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</si>
  <si>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</si>
  <si>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</si>
  <si>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</si>
  <si>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</si>
  <si>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</si>
  <si>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</si>
  <si>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</si>
  <si>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</si>
  <si>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</si>
  <si>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</si>
  <si>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</si>
  <si>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</si>
  <si>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</si>
  <si>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</si>
  <si>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</si>
  <si>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</si>
  <si>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</si>
  <si>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</si>
  <si>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</si>
  <si>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</si>
  <si>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</si>
  <si>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</si>
  <si>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</si>
  <si>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</si>
  <si>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</si>
  <si>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</si>
  <si>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</si>
  <si>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</si>
  <si>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</si>
  <si>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</si>
  <si>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</si>
  <si>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</si>
  <si>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</si>
  <si>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</si>
  <si>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</si>
  <si>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</si>
  <si>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</si>
  <si>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</si>
  <si>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</si>
  <si>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</si>
  <si>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</si>
  <si>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</si>
  <si>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</si>
  <si>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</si>
  <si>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</si>
  <si>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</si>
  <si>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</si>
  <si>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</si>
  <si>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</si>
  <si>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</si>
  <si>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</si>
  <si>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</si>
  <si>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</si>
  <si>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</si>
  <si>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</si>
  <si>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</si>
  <si>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</si>
  <si>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</si>
  <si>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</si>
  <si>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</si>
  <si>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</si>
  <si>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</si>
  <si>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</si>
  <si>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</si>
  <si>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</si>
  <si>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</si>
  <si>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</si>
  <si>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</si>
  <si>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</si>
  <si>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</si>
  <si>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</si>
  <si>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</si>
  <si>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</si>
  <si>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</si>
  <si>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</si>
  <si>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</si>
  <si>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</si>
  <si>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</si>
  <si>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</si>
  <si>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</si>
  <si>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</si>
  <si>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</si>
  <si>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</si>
  <si>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</si>
  <si>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</si>
  <si>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</si>
  <si>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</si>
  <si>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</si>
  <si>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</si>
  <si>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</si>
  <si>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</si>
  <si>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</si>
  <si>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</si>
  <si>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</si>
  <si>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</si>
  <si>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</si>
  <si>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</si>
  <si>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</si>
  <si>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</si>
  <si>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</si>
  <si>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</si>
  <si>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</si>
  <si>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</si>
  <si>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</si>
  <si>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</si>
  <si>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</si>
  <si>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</si>
  <si>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</si>
  <si>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</si>
  <si>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</si>
  <si>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</si>
  <si>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</si>
  <si>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</si>
  <si>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</si>
  <si>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</si>
  <si>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</si>
  <si>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</si>
  <si>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</si>
  <si>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</si>
  <si>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</si>
  <si>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</si>
  <si>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</si>
  <si>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</si>
  <si>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</si>
  <si>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</si>
  <si>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</si>
  <si>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</si>
  <si>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</si>
  <si>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</si>
  <si>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</si>
  <si>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</si>
  <si>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</si>
  <si>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</si>
  <si>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</si>
  <si>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</si>
  <si>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</si>
  <si>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</si>
  <si>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</si>
  <si>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</si>
  <si>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</si>
  <si>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</si>
  <si>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</si>
  <si>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</si>
  <si>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</si>
  <si>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</si>
  <si>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</si>
  <si>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</si>
  <si>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</si>
  <si>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</si>
  <si>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</si>
  <si>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</si>
  <si>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</si>
  <si>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</si>
  <si>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</si>
  <si>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</si>
  <si>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</si>
  <si>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</si>
  <si>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</si>
  <si>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</si>
  <si>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</si>
  <si>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</si>
  <si>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</si>
  <si>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</si>
  <si>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</si>
  <si>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</si>
  <si>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</si>
  <si>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</si>
  <si>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</si>
  <si>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</si>
  <si>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</si>
  <si>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</si>
  <si>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</si>
  <si>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</si>
  <si>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</si>
  <si>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</si>
  <si>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</si>
  <si>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</si>
  <si>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</si>
  <si>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</si>
  <si>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</si>
  <si>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</si>
  <si>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</si>
  <si>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</si>
  <si>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</si>
  <si>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</si>
  <si>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</si>
  <si>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</si>
  <si>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</si>
  <si>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</si>
  <si>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</si>
  <si>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</si>
  <si>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</si>
  <si>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</si>
  <si>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</si>
  <si>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</si>
  <si>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</si>
  <si>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</si>
  <si>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</si>
  <si>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</si>
  <si>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</si>
  <si>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</si>
  <si>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</si>
  <si>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</si>
  <si>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</si>
  <si>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</si>
  <si>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</si>
  <si>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</si>
  <si>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</si>
  <si>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</si>
  <si>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</si>
  <si>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</si>
  <si>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</si>
  <si>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</si>
  <si>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</si>
  <si>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</si>
  <si>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</si>
  <si>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</si>
  <si>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</si>
  <si>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</si>
  <si>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</si>
  <si>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</si>
  <si>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</si>
  <si>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</si>
  <si>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</si>
  <si>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</si>
  <si>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</si>
  <si>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</si>
  <si>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</si>
  <si>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</si>
  <si>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</si>
  <si>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</si>
  <si>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</si>
  <si>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</si>
  <si>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</si>
  <si>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</si>
  <si>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</si>
  <si>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</si>
  <si>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</si>
  <si>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</si>
  <si>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</si>
  <si>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</si>
  <si>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</si>
  <si>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</si>
  <si>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</si>
  <si>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</si>
  <si>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</si>
  <si>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</si>
  <si>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</si>
  <si>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</si>
  <si>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</si>
  <si>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</si>
  <si>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</si>
  <si>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</si>
  <si>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</si>
  <si>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</si>
  <si>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</si>
  <si>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</si>
  <si>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</si>
  <si>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</si>
  <si>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</si>
  <si>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</si>
  <si>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</si>
  <si>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</si>
  <si>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</si>
  <si>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</si>
  <si>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</si>
  <si>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</si>
  <si>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</si>
  <si>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</si>
  <si>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</si>
  <si>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</si>
  <si>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</si>
  <si>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</si>
  <si>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</si>
  <si>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</si>
  <si>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</si>
  <si>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</si>
  <si>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</si>
  <si>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</si>
  <si>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</si>
  <si>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</si>
  <si>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</si>
  <si>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</si>
  <si>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</si>
  <si>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</si>
  <si>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</si>
  <si>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</si>
  <si>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</si>
  <si>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</si>
  <si>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</si>
  <si>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</si>
  <si>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</si>
  <si>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</si>
  <si>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</si>
  <si>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</si>
  <si>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</si>
  <si>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</si>
  <si>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</si>
  <si>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</si>
  <si>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</si>
  <si>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</si>
  <si>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</si>
  <si>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</si>
  <si>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</si>
  <si>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</si>
  <si>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</si>
  <si>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</si>
  <si>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</si>
  <si>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</si>
  <si>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</si>
  <si>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</si>
  <si>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</si>
  <si>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</si>
  <si>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</si>
  <si>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</si>
  <si>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</si>
  <si>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</si>
  <si>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</si>
  <si>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</si>
  <si>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</si>
  <si>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</si>
  <si>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</si>
  <si>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</si>
  <si>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</si>
  <si>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</si>
  <si>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</si>
  <si>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</si>
  <si>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</si>
  <si>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</si>
  <si>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</si>
  <si>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</si>
  <si>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</si>
  <si>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</si>
  <si>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</si>
  <si>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</si>
  <si>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</si>
  <si>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</si>
  <si>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</si>
  <si>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</si>
  <si>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</si>
  <si>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</si>
  <si>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</si>
  <si>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</si>
  <si>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</si>
  <si>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</si>
  <si>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</si>
  <si>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</si>
  <si>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</si>
  <si>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</si>
  <si>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</si>
  <si>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</si>
  <si>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</si>
  <si>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</si>
  <si>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</si>
  <si>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</si>
  <si>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</si>
  <si>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</si>
  <si>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</si>
  <si>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</si>
  <si>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</si>
  <si>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</si>
  <si>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</si>
  <si>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</si>
  <si>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</si>
  <si>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</si>
  <si>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</si>
  <si>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</si>
  <si>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</si>
  <si>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</si>
  <si>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</si>
  <si>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</si>
  <si>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</si>
  <si>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</si>
  <si>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</si>
  <si>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</si>
  <si>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</si>
  <si>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</si>
  <si>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</si>
  <si>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</si>
  <si>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</si>
  <si>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</si>
  <si>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</si>
  <si>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</si>
  <si>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</si>
  <si>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</si>
  <si>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</si>
  <si>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</si>
  <si>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</si>
  <si>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</si>
  <si>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</si>
  <si>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</si>
  <si>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</si>
  <si>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</si>
  <si>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</si>
  <si>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</si>
  <si>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</si>
  <si>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</si>
  <si>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</si>
  <si>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</si>
  <si>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</si>
  <si>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</si>
  <si>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</si>
  <si>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</si>
  <si>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</si>
  <si>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</si>
  <si>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</si>
  <si>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</si>
  <si>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</si>
  <si>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</si>
  <si>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</si>
  <si>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</si>
  <si>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</si>
  <si>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</si>
  <si>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</si>
  <si>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</si>
  <si>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</si>
  <si>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</si>
  <si>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</si>
  <si>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</si>
  <si>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</si>
  <si>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</si>
  <si>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</si>
  <si>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</si>
  <si>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</si>
  <si>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</si>
  <si>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</si>
  <si>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</si>
  <si>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</si>
  <si>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</si>
  <si>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</si>
  <si>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</si>
  <si>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</si>
  <si>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</si>
  <si>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</si>
  <si>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</si>
  <si>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</si>
  <si>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</si>
  <si>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</si>
  <si>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</si>
  <si>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</si>
  <si>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</si>
  <si>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</si>
  <si>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</si>
  <si>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</si>
  <si>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</si>
  <si>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</si>
  <si>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</si>
  <si>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</si>
  <si>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</si>
  <si>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</si>
  <si>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</si>
  <si>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</si>
  <si>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</si>
  <si>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</si>
  <si>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</si>
  <si>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</si>
  <si>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</si>
  <si>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</si>
  <si>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</si>
  <si>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</si>
  <si>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</si>
  <si>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</si>
  <si>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</si>
  <si>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</si>
  <si>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</si>
  <si>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</si>
  <si>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</si>
  <si>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</si>
  <si>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</si>
  <si>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</si>
  <si>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</si>
  <si>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</si>
  <si>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</si>
  <si>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</si>
  <si>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</si>
  <si>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</si>
  <si>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</si>
  <si>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</si>
  <si>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</si>
  <si>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</si>
  <si>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</si>
  <si>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</si>
  <si>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</si>
  <si>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</si>
  <si>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</si>
  <si>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</si>
  <si>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</si>
  <si>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</si>
  <si>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</si>
  <si>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</si>
  <si>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</si>
  <si>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</si>
  <si>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</si>
  <si>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</si>
  <si>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</si>
  <si>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</si>
  <si>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</si>
  <si>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</si>
  <si>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</si>
  <si>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</si>
  <si>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</si>
  <si>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</si>
  <si>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</si>
  <si>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</si>
  <si>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</si>
  <si>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</si>
  <si>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</si>
  <si>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</si>
  <si>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</si>
  <si>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</si>
  <si>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</si>
  <si>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</si>
  <si>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</si>
  <si>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</si>
  <si>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</si>
  <si>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</si>
  <si>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</si>
  <si>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</si>
  <si>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</si>
  <si>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</si>
  <si>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</si>
  <si>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</si>
  <si>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</si>
  <si>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</si>
  <si>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</si>
  <si>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</si>
  <si>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</si>
  <si>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</si>
  <si>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</si>
  <si>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</si>
  <si>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</si>
  <si>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</si>
  <si>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</si>
  <si>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</si>
  <si>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</si>
  <si>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</si>
  <si>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</si>
  <si>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</si>
  <si>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</si>
  <si>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</si>
  <si>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</si>
  <si>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</si>
  <si>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</si>
  <si>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</si>
  <si>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</si>
  <si>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</si>
  <si>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</si>
  <si>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</si>
  <si>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</si>
  <si>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</si>
  <si>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</si>
  <si>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</si>
  <si>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</si>
  <si>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</si>
  <si>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</si>
  <si>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</si>
  <si>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</si>
  <si>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</si>
  <si>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</si>
  <si>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</si>
  <si>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</si>
  <si>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</si>
  <si>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</si>
  <si>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</si>
  <si>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</si>
  <si>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</si>
  <si>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</si>
  <si>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</si>
  <si>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</si>
  <si>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</si>
  <si>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</si>
  <si>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</si>
  <si>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</si>
  <si>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</si>
  <si>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</si>
  <si>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</si>
  <si>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</si>
  <si>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</si>
  <si>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</si>
  <si>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</si>
  <si>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</si>
  <si>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</si>
  <si>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</si>
  <si>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</si>
  <si>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</si>
  <si>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</si>
  <si>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</si>
  <si>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</si>
  <si>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</si>
  <si>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</si>
  <si>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</si>
  <si>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</si>
  <si>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</si>
  <si>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</si>
  <si>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</si>
  <si>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</si>
  <si>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</si>
  <si>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</si>
  <si>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</si>
  <si>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</si>
  <si>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</si>
  <si>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</si>
  <si>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</si>
  <si>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</si>
  <si>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</si>
  <si>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</si>
  <si>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</si>
  <si>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</si>
  <si>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</si>
  <si>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</si>
  <si>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</si>
  <si>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</si>
  <si>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</si>
  <si>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</si>
  <si>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</si>
  <si>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</si>
  <si>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</si>
  <si>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</si>
  <si>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</si>
  <si>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</si>
  <si>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</si>
  <si>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</si>
  <si>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</si>
  <si>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</si>
  <si>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</si>
  <si>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</si>
  <si>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</si>
  <si>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</si>
  <si>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</si>
  <si>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</si>
  <si>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</si>
  <si>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</si>
  <si>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</si>
  <si>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</si>
  <si>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</si>
  <si>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</si>
  <si>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</si>
  <si>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</si>
  <si>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</si>
  <si>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</si>
  <si>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</si>
  <si>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</si>
  <si>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</si>
  <si>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</si>
  <si>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</si>
  <si>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</si>
  <si>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</si>
  <si>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</si>
  <si>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</si>
  <si>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</si>
  <si>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</si>
  <si>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</si>
  <si>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</si>
  <si>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</si>
  <si>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</si>
  <si>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</si>
  <si>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</si>
  <si>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</si>
  <si>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</si>
  <si>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</si>
  <si>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</si>
  <si>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</si>
  <si>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</si>
  <si>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</si>
  <si>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</si>
  <si>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</si>
  <si>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</si>
  <si>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</si>
  <si>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</si>
  <si>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</si>
  <si>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</si>
  <si>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</si>
  <si>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</si>
  <si>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</si>
  <si>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</si>
  <si>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</si>
  <si>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</si>
  <si>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</si>
  <si>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</si>
  <si>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</si>
  <si>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</si>
  <si>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</si>
  <si>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</si>
  <si>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</si>
  <si>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</si>
  <si>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</si>
  <si>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</si>
  <si>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</si>
  <si>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</si>
  <si>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</si>
  <si>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</si>
  <si>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</si>
  <si>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</si>
  <si>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</si>
  <si>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</si>
  <si>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</si>
  <si>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</si>
  <si>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</si>
  <si>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</si>
  <si>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</si>
  <si>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</si>
  <si>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</si>
  <si>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</si>
  <si>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</si>
  <si>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</si>
  <si>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</si>
  <si>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</si>
  <si>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</si>
  <si>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</si>
  <si>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</si>
  <si>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</si>
  <si>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</si>
  <si>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</si>
  <si>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</si>
  <si>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</si>
  <si>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</si>
  <si>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</si>
  <si>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</si>
  <si>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</si>
  <si>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</si>
  <si>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</si>
  <si>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</si>
  <si>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</si>
  <si>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</si>
  <si>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</si>
  <si>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</si>
  <si>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</si>
  <si>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</si>
  <si>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</si>
  <si>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</si>
  <si>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</si>
  <si>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</si>
  <si>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</si>
  <si>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</si>
  <si>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</si>
  <si>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</si>
  <si>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</si>
  <si>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</si>
  <si>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</si>
  <si>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</si>
  <si>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</si>
  <si>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</si>
  <si>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</si>
  <si>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</si>
  <si>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</si>
  <si>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</si>
  <si>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</si>
  <si>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</si>
  <si>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</si>
  <si>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</si>
  <si>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</si>
  <si>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</si>
  <si>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</si>
  <si>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</si>
  <si>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</si>
  <si>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</si>
  <si>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</si>
  <si>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</si>
  <si>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</si>
  <si>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</si>
  <si>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</si>
  <si>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</si>
  <si>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</si>
  <si>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</si>
  <si>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</si>
  <si>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</si>
  <si>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</si>
  <si>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</si>
  <si>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</si>
  <si>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</si>
  <si>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</si>
  <si>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</si>
  <si>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</si>
  <si>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</si>
  <si>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</si>
  <si>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</si>
  <si>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</si>
  <si>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</si>
  <si>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</si>
  <si>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</si>
  <si>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</si>
  <si>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</si>
  <si>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</si>
  <si>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</si>
  <si>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</si>
  <si>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</si>
  <si>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</si>
  <si>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</si>
  <si>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</si>
  <si>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</si>
  <si>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</si>
  <si>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</si>
  <si>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</si>
  <si>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</si>
  <si>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</si>
  <si>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</si>
  <si>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</si>
  <si>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</si>
  <si>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</si>
  <si>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</si>
  <si>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</si>
  <si>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</si>
  <si>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</si>
  <si>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</si>
  <si>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</si>
  <si>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</si>
  <si>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</si>
  <si>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</si>
  <si>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</si>
  <si>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</si>
  <si>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</si>
  <si>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</si>
  <si>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</si>
  <si>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</si>
  <si>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</si>
  <si>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</si>
  <si>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</si>
  <si>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</si>
  <si>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</si>
  <si>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</si>
  <si>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</si>
  <si>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</si>
  <si>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</si>
  <si>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</si>
  <si>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</si>
  <si>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</si>
  <si>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</si>
  <si>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</si>
  <si>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</si>
  <si>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</si>
  <si>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</si>
  <si>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</si>
  <si>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</si>
  <si>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</si>
  <si>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</si>
  <si>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</si>
  <si>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</si>
  <si>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</si>
  <si>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</si>
  <si>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</si>
  <si>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</si>
  <si>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</si>
  <si>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</si>
  <si>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</si>
  <si>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</si>
  <si>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</si>
  <si>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</si>
  <si>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</si>
  <si>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</si>
  <si>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</si>
  <si>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</si>
  <si>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</si>
  <si>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</si>
  <si>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</si>
  <si>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</si>
  <si>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</si>
  <si>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</si>
  <si>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</si>
  <si>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</si>
  <si>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</si>
  <si>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</si>
  <si>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</si>
  <si>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</si>
  <si>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</si>
  <si>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</si>
  <si>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</si>
  <si>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</si>
  <si>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</si>
  <si>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</si>
  <si>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</si>
  <si>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</si>
  <si>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</si>
  <si>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</si>
  <si>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</si>
  <si>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</si>
  <si>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</si>
  <si>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</si>
  <si>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</si>
  <si>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</si>
  <si>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</si>
  <si>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</si>
  <si>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</si>
  <si>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</si>
  <si>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</si>
  <si>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</si>
  <si>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</si>
  <si>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</si>
  <si>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</si>
  <si>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</si>
  <si>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</si>
  <si>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</si>
  <si>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</si>
  <si>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</si>
  <si>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</si>
  <si>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</si>
  <si>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</si>
  <si>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</si>
  <si>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</si>
  <si>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</si>
  <si>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</si>
  <si>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</si>
  <si>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</si>
  <si>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</si>
  <si>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</si>
  <si>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</si>
  <si>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</si>
  <si>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</si>
  <si>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</si>
  <si>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</si>
  <si>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</si>
  <si>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</si>
  <si>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</si>
  <si>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</si>
  <si>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</si>
  <si>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</si>
  <si>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</si>
  <si>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</si>
  <si>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</si>
  <si>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</si>
  <si>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</si>
  <si>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</si>
  <si>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</si>
  <si>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</si>
  <si>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</si>
  <si>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</si>
  <si>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</si>
  <si>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</si>
  <si>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</si>
  <si>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</si>
  <si>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</si>
  <si>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</si>
  <si>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</si>
  <si>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</si>
  <si>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</si>
  <si>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</si>
  <si>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</si>
  <si>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</si>
  <si>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</si>
  <si>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</si>
  <si>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</si>
  <si>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</si>
  <si>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</si>
  <si>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</si>
  <si>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</si>
  <si>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</si>
  <si>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</si>
  <si>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</si>
  <si>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</si>
  <si>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</si>
  <si>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</si>
  <si>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</si>
  <si>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</si>
  <si>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</si>
  <si>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</si>
  <si>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</si>
  <si>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</si>
  <si>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</si>
  <si>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</si>
  <si>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</si>
  <si>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</si>
  <si>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</si>
  <si>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</si>
  <si>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</si>
  <si>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</si>
  <si>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</si>
  <si>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</si>
  <si>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</si>
  <si>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</si>
  <si>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</si>
  <si>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</si>
  <si>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</si>
  <si>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</si>
  <si>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</si>
  <si>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</si>
  <si>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</si>
  <si>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</si>
  <si>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</si>
  <si>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</si>
  <si>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</si>
  <si>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</si>
  <si>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</si>
  <si>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</si>
  <si>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</si>
  <si>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</si>
  <si>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</si>
  <si>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</si>
  <si>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</si>
  <si>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</si>
  <si>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</si>
  <si>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</si>
  <si>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</si>
  <si>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</si>
  <si>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</si>
  <si>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</si>
  <si>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</si>
  <si>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</si>
  <si>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</si>
  <si>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</si>
  <si>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</si>
  <si>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</si>
  <si>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</si>
  <si>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</si>
  <si>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</si>
  <si>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</si>
  <si>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</si>
  <si>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</si>
  <si>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</si>
  <si>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</si>
  <si>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</si>
  <si>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</si>
  <si>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</si>
  <si>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</si>
  <si>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</si>
  <si>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</si>
  <si>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</si>
  <si>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</si>
  <si>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</si>
  <si>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</si>
  <si>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</si>
  <si>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</si>
  <si>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</si>
  <si>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</si>
  <si>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</si>
  <si>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</si>
  <si>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</si>
  <si>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</si>
  <si>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</si>
  <si>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</si>
  <si>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</si>
  <si>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</si>
  <si>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</si>
  <si>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</si>
  <si>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</si>
  <si>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</si>
  <si>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</si>
  <si>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</si>
  <si>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</si>
  <si>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</si>
  <si>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</si>
  <si>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</si>
  <si>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</si>
  <si>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</si>
  <si>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</si>
  <si>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</si>
  <si>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</si>
  <si>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</si>
  <si>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</si>
  <si>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</si>
  <si>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</si>
  <si>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</si>
  <si>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</si>
  <si>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</si>
  <si>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</si>
  <si>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</si>
  <si>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</si>
  <si>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</si>
  <si>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</si>
  <si>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</si>
  <si>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</si>
  <si>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</si>
  <si>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</si>
  <si>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</si>
  <si>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</si>
  <si>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</si>
  <si>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</si>
  <si>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</si>
  <si>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</si>
  <si>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</si>
  <si>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</si>
  <si>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</si>
  <si>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</si>
  <si>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</si>
  <si>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</si>
  <si>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</si>
  <si>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</si>
  <si>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</si>
  <si>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</si>
  <si>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</si>
  <si>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</si>
  <si>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</si>
  <si>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</si>
  <si>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</si>
  <si>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</si>
  <si>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</si>
  <si>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</si>
  <si>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</si>
  <si>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</si>
  <si>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</si>
  <si>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</si>
  <si>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</si>
  <si>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</si>
  <si>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</si>
  <si>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</si>
  <si>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</si>
  <si>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</si>
  <si>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</si>
  <si>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</si>
  <si>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</si>
  <si>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</si>
  <si>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</si>
  <si>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</si>
  <si>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</si>
  <si>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</si>
  <si>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</si>
  <si>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</si>
  <si>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</si>
  <si>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</si>
  <si>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</si>
  <si>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</si>
  <si>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</si>
  <si>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</si>
  <si>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</si>
  <si>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</si>
  <si>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</si>
  <si>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</si>
  <si>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</si>
  <si>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</si>
  <si>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</si>
  <si>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</si>
  <si>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</si>
  <si>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</si>
  <si>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</si>
  <si>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</si>
  <si>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</si>
  <si>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</si>
  <si>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</si>
  <si>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</si>
  <si>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</si>
  <si>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</si>
  <si>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</si>
  <si>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</si>
  <si>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</si>
  <si>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</si>
  <si>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</si>
  <si>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</si>
  <si>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</si>
  <si>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</si>
  <si>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</si>
  <si>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</si>
  <si>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</si>
  <si>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</si>
  <si>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</si>
  <si>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</si>
  <si>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</si>
  <si>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</si>
  <si>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</si>
  <si>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</si>
  <si>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</si>
  <si>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</si>
  <si>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</si>
  <si>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</si>
  <si>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</si>
  <si>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</si>
  <si>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</si>
  <si>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</si>
  <si>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</si>
  <si>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</si>
  <si>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</si>
  <si>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</si>
  <si>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</si>
  <si>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</si>
  <si>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</si>
  <si>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</si>
  <si>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</si>
  <si>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</si>
  <si>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</si>
  <si>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</si>
  <si>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</si>
  <si>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</si>
  <si>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</si>
  <si>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</si>
  <si>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</si>
  <si>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</si>
  <si>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</si>
  <si>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</si>
  <si>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</si>
  <si>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</si>
  <si>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</si>
  <si>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</si>
  <si>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</si>
  <si>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</si>
  <si>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</si>
  <si>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</si>
  <si>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</si>
  <si>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</si>
  <si>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</si>
  <si>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</si>
  <si>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</si>
  <si>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</si>
  <si>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</si>
  <si>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</si>
  <si>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</si>
  <si>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</si>
  <si>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</si>
  <si>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</si>
  <si>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</si>
  <si>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</si>
  <si>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</si>
  <si>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</si>
  <si>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</si>
  <si>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</si>
  <si>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</si>
  <si>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</si>
  <si>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</si>
  <si>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</si>
  <si>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</si>
  <si>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</si>
  <si>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</si>
  <si>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</si>
  <si>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</si>
  <si>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</si>
  <si>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</si>
  <si>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</si>
  <si>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</si>
  <si>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</si>
  <si>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</si>
  <si>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</si>
  <si>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</si>
  <si>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</si>
  <si>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</si>
  <si>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</si>
  <si>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</si>
  <si>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</si>
  <si>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</si>
  <si>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</si>
  <si>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</si>
  <si>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</si>
  <si>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</si>
  <si>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</si>
  <si>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</si>
  <si>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</si>
  <si>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</si>
  <si>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</si>
  <si>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</si>
  <si>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</si>
  <si>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</si>
  <si>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</si>
  <si>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</si>
  <si>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</si>
  <si>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</si>
  <si>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</si>
  <si>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</si>
  <si>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</si>
  <si>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</si>
  <si>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</si>
  <si>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</si>
  <si>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</si>
  <si>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</si>
  <si>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</si>
  <si>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</si>
  <si>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</si>
  <si>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</si>
  <si>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</si>
  <si>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</si>
  <si>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</si>
  <si>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</si>
  <si>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</si>
  <si>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</si>
  <si>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</si>
  <si>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</si>
  <si>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</si>
  <si>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</si>
  <si>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</si>
  <si>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</si>
  <si>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</si>
  <si>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</si>
  <si>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</si>
  <si>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</si>
  <si>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</si>
  <si>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</si>
  <si>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</si>
  <si>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</si>
  <si>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</si>
  <si>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</si>
  <si>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</si>
  <si>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</si>
  <si>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</si>
  <si>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</si>
  <si>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</si>
  <si>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</si>
  <si>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</si>
  <si>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</si>
  <si>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</si>
  <si>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</si>
  <si>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</si>
  <si>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</si>
  <si>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</si>
  <si>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</si>
  <si>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</si>
  <si>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</si>
  <si>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</si>
  <si>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</si>
  <si>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</si>
  <si>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</si>
  <si>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</si>
  <si>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</si>
  <si>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</si>
  <si>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</si>
  <si>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</si>
  <si>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</si>
  <si>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</si>
  <si>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</si>
  <si>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</si>
  <si>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</si>
  <si>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</si>
  <si>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</si>
  <si>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</si>
  <si>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</si>
  <si>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</si>
  <si>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</si>
  <si>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</si>
  <si>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</si>
  <si>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</si>
  <si>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</si>
  <si>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</si>
  <si>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</si>
  <si>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</si>
  <si>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</si>
  <si>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</si>
  <si>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</si>
  <si>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</si>
  <si>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</si>
  <si>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</si>
  <si>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</si>
  <si>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</si>
  <si>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</si>
  <si>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</si>
  <si>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</si>
  <si>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</si>
  <si>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</si>
  <si>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</si>
  <si>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</si>
  <si>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</si>
  <si>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</si>
  <si>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</si>
  <si>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</si>
  <si>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</si>
  <si>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</si>
  <si>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</si>
  <si>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</si>
  <si>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</si>
  <si>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</si>
  <si>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</si>
  <si>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</si>
  <si>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</si>
  <si>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</si>
  <si>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</si>
  <si>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</si>
  <si>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</si>
  <si>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</si>
  <si>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</si>
  <si>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</si>
  <si>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</si>
  <si>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</si>
  <si>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</si>
  <si>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</si>
  <si>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</si>
  <si>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</si>
  <si>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</si>
  <si>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</si>
  <si>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</si>
  <si>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</si>
  <si>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</si>
  <si>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</si>
  <si>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</si>
  <si>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</si>
  <si>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</si>
  <si>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</si>
  <si>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</si>
  <si>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</si>
  <si>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</si>
  <si>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</si>
  <si>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</si>
  <si>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</si>
  <si>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</si>
  <si>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</si>
  <si>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</si>
  <si>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</si>
  <si>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</si>
  <si>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</si>
  <si>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</si>
  <si>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</si>
  <si>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</si>
  <si>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</si>
  <si>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</si>
  <si>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</si>
  <si>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</si>
  <si>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</si>
  <si>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</si>
  <si>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</si>
  <si>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</si>
  <si>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</si>
  <si>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</si>
  <si>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</si>
  <si>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</si>
  <si>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</si>
  <si>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</si>
  <si>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</si>
  <si>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</si>
  <si>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</si>
  <si>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</si>
  <si>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</si>
  <si>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</si>
  <si>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</si>
  <si>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</si>
  <si>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</si>
  <si>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</si>
  <si>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</si>
  <si>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</si>
  <si>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</si>
  <si>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</si>
  <si>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</si>
  <si>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</si>
  <si>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</si>
  <si>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</si>
  <si>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</si>
  <si>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</si>
  <si>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</si>
  <si>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</si>
  <si>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</si>
  <si>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</si>
  <si>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</si>
  <si>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</si>
  <si>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</si>
  <si>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</si>
  <si>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</si>
  <si>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</si>
  <si>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</si>
  <si>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</si>
  <si>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</si>
  <si>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</si>
  <si>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</si>
  <si>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</si>
  <si>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</si>
  <si>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</si>
  <si>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</si>
  <si>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</si>
  <si>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</si>
  <si>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</si>
  <si>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</si>
  <si>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</si>
  <si>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</si>
  <si>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</si>
  <si>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</si>
  <si>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</si>
  <si>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</si>
  <si>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</si>
  <si>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</si>
  <si>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</si>
  <si>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</si>
  <si>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</si>
  <si>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</si>
  <si>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</si>
  <si>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</si>
  <si>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</si>
  <si>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</si>
  <si>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</si>
  <si>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</si>
  <si>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</si>
  <si>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</si>
  <si>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</si>
  <si>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</si>
  <si>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</si>
  <si>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</si>
  <si>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</si>
  <si>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</si>
  <si>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</si>
  <si>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</si>
  <si>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</si>
  <si>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</si>
  <si>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</si>
  <si>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</si>
  <si>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</si>
  <si>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</si>
  <si>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</si>
  <si>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</si>
  <si>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</si>
  <si>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</si>
  <si>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</si>
  <si>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</si>
  <si>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</si>
  <si>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</si>
  <si>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</si>
  <si>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</si>
  <si>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</si>
  <si>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</si>
  <si>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</si>
  <si>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</si>
  <si>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</si>
  <si>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</si>
  <si>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</si>
  <si>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</si>
  <si>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</si>
  <si>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</si>
  <si>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</si>
  <si>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</si>
  <si>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</si>
  <si>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</si>
  <si>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</si>
  <si>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</si>
  <si>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</si>
  <si>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</si>
  <si>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</si>
  <si>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</si>
  <si>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</si>
  <si>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</si>
  <si>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</si>
  <si>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</si>
  <si>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</si>
  <si>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</si>
  <si>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</si>
  <si>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</si>
  <si>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</si>
  <si>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</si>
  <si>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</si>
  <si>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</si>
  <si>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</si>
  <si>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</si>
  <si>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</si>
  <si>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</si>
  <si>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</si>
  <si>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</si>
  <si>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</si>
  <si>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</si>
  <si>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</si>
  <si>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</si>
  <si>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</si>
  <si>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</si>
  <si>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</si>
  <si>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</si>
  <si>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</si>
  <si>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</si>
  <si>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</si>
  <si>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</si>
  <si>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</si>
  <si>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</si>
  <si>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</si>
  <si>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</si>
  <si>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</si>
  <si>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</si>
  <si>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</si>
  <si>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</si>
  <si>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</si>
  <si>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</si>
  <si>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</si>
  <si>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</si>
  <si>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</si>
  <si>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</si>
  <si>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</si>
  <si>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</si>
  <si>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</si>
  <si>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</si>
  <si>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</si>
  <si>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</si>
  <si>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</si>
  <si>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</si>
  <si>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</si>
  <si>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</si>
  <si>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</si>
  <si>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</si>
  <si>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</si>
  <si>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</si>
  <si>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</si>
  <si>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</si>
  <si>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</si>
  <si>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</si>
  <si>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</si>
  <si>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</si>
  <si>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</si>
  <si>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</si>
  <si>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</si>
  <si>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</si>
  <si>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</si>
  <si>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</si>
  <si>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</si>
  <si>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</si>
  <si>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</si>
  <si>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</si>
  <si>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</si>
  <si>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</si>
  <si>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</si>
  <si>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</si>
  <si>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</si>
  <si>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</si>
  <si>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</si>
  <si>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</si>
  <si>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</si>
  <si>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</si>
  <si>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</si>
  <si>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</si>
  <si>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</si>
  <si>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</si>
  <si>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</si>
  <si>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</si>
  <si>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</si>
  <si>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</si>
  <si>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</si>
  <si>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</si>
  <si>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</si>
  <si>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</si>
  <si>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</si>
  <si>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</si>
  <si>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</si>
  <si>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</si>
  <si>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</si>
  <si>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</si>
  <si>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</si>
  <si>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</si>
  <si>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</si>
  <si>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</si>
  <si>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</si>
  <si>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</si>
  <si>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</si>
  <si>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</si>
  <si>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</si>
  <si>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</si>
  <si>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</si>
  <si>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</si>
  <si>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</si>
  <si>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</si>
  <si>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</si>
  <si>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</si>
  <si>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</si>
  <si>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</si>
  <si>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</si>
  <si>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</si>
  <si>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</si>
  <si>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</si>
  <si>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</si>
  <si>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</si>
  <si>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</si>
  <si>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</si>
  <si>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</si>
  <si>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</si>
  <si>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</si>
  <si>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</si>
  <si>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</si>
  <si>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</si>
  <si>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</si>
  <si>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</si>
  <si>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</si>
  <si>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</si>
  <si>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</si>
  <si>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</si>
  <si>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</si>
  <si>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</si>
  <si>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</si>
  <si>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</si>
  <si>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</si>
  <si>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</si>
  <si>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</si>
  <si>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</si>
  <si>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</si>
  <si>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</si>
  <si>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</si>
  <si>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</si>
  <si>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</si>
  <si>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</si>
  <si>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</si>
  <si>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</si>
  <si>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</si>
  <si>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</si>
  <si>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</si>
  <si>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</si>
  <si>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</si>
  <si>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</si>
  <si>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</si>
  <si>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</si>
  <si>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</si>
  <si>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</si>
  <si>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</si>
  <si>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</si>
  <si>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</si>
  <si>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</si>
  <si>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</si>
  <si>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</si>
  <si>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</si>
  <si>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</si>
  <si>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</si>
  <si>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</si>
  <si>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</si>
  <si>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</si>
  <si>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</si>
  <si>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</si>
  <si>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</si>
  <si>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</si>
  <si>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</si>
  <si>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</si>
  <si>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</si>
  <si>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</si>
  <si>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</si>
  <si>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</si>
  <si>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</si>
  <si>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</si>
  <si>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</si>
  <si>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</si>
  <si>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</si>
  <si>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</si>
  <si>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</si>
  <si>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</si>
  <si>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</si>
  <si>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</si>
  <si>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</si>
  <si>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</si>
  <si>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</si>
  <si>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</si>
  <si>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</si>
  <si>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</si>
  <si>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</si>
  <si>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</si>
  <si>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</si>
  <si>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</si>
  <si>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</si>
  <si>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</si>
  <si>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</si>
  <si>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</si>
  <si>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</si>
  <si>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</si>
  <si>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</si>
  <si>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</si>
  <si>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</si>
  <si>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</si>
  <si>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</si>
  <si>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</si>
  <si>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</si>
  <si>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</si>
  <si>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</si>
  <si>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</si>
  <si>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</si>
  <si>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</si>
  <si>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</si>
  <si>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</si>
  <si>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</si>
  <si>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</si>
  <si>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</si>
  <si>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</si>
  <si>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</si>
  <si>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</si>
  <si>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</si>
  <si>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</si>
  <si>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</si>
  <si>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</si>
  <si>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</si>
  <si>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</si>
  <si>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</si>
  <si>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</si>
  <si>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</si>
  <si>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</si>
  <si>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</si>
  <si>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</si>
  <si>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</si>
  <si>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</si>
  <si>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</si>
  <si>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</si>
  <si>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</si>
  <si>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</si>
  <si>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</si>
  <si>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</si>
  <si>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</si>
  <si>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</si>
  <si>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</si>
  <si>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</si>
  <si>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</si>
  <si>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</si>
  <si>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</si>
  <si>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</si>
  <si>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</si>
  <si>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</si>
  <si>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</si>
  <si>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</si>
  <si>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</si>
  <si>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</si>
  <si>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</si>
  <si>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</si>
  <si>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</si>
  <si>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</si>
  <si>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</si>
  <si>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</si>
  <si>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</si>
  <si>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</si>
  <si>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</si>
  <si>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</si>
  <si>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</si>
  <si>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</si>
  <si>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</si>
  <si>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</si>
  <si>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</si>
  <si>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</si>
  <si>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</si>
  <si>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</si>
  <si>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</si>
  <si>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</si>
  <si>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</si>
  <si>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</si>
  <si>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</si>
  <si>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</si>
  <si>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</si>
  <si>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</si>
  <si>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</si>
  <si>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</si>
  <si>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</si>
  <si>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</si>
  <si>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</si>
  <si>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</si>
  <si>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</si>
  <si>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</si>
  <si>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</si>
  <si>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</si>
  <si>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</si>
  <si>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</si>
  <si>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</si>
  <si>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</si>
  <si>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</si>
  <si>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</si>
  <si>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</si>
  <si>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</si>
  <si>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</si>
  <si>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</si>
  <si>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</si>
  <si>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</si>
  <si>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</si>
  <si>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</si>
  <si>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</si>
  <si>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</si>
  <si>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</si>
  <si>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</si>
  <si>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</si>
  <si>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</si>
  <si>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</si>
  <si>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</si>
  <si>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</si>
  <si>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</si>
  <si>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</si>
  <si>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</si>
  <si>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</si>
  <si>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</si>
  <si>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</si>
  <si>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</si>
  <si>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</si>
  <si>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</si>
  <si>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</si>
  <si>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</si>
  <si>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</si>
  <si>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</si>
  <si>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</si>
  <si>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</si>
  <si>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</si>
  <si>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</si>
  <si>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</si>
  <si>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</si>
  <si>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</si>
  <si>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</si>
  <si>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</si>
  <si>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</si>
  <si>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</si>
  <si>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</si>
  <si>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</si>
  <si>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</si>
  <si>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</si>
  <si>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</si>
  <si>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</si>
  <si>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</si>
  <si>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</si>
  <si>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</si>
  <si>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</si>
  <si>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</si>
  <si>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</si>
  <si>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</si>
  <si>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</si>
  <si>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</si>
  <si>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</si>
  <si>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</si>
  <si>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</si>
  <si>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</si>
  <si>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</si>
  <si>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</si>
  <si>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</si>
  <si>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</si>
  <si>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</si>
  <si>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</si>
  <si>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</si>
  <si>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</si>
  <si>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</si>
  <si>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</si>
  <si>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</si>
  <si>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</si>
  <si>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</si>
  <si>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</si>
  <si>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</si>
  <si>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</si>
  <si>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</si>
  <si>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</si>
  <si>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</si>
  <si>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</si>
  <si>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</si>
  <si>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</si>
  <si>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</si>
  <si>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</si>
  <si>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</si>
  <si>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</si>
  <si>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</si>
  <si>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</si>
  <si>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</si>
  <si>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</si>
  <si>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</si>
  <si>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</si>
  <si>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</si>
  <si>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</si>
  <si>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</si>
  <si>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</si>
  <si>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</si>
  <si>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</si>
  <si>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</si>
  <si>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</si>
  <si>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</si>
  <si>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</si>
  <si>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</si>
  <si>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</si>
  <si>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</si>
  <si>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</si>
  <si>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</si>
  <si>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</si>
  <si>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</si>
  <si>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</si>
  <si>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</si>
  <si>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</si>
  <si>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</si>
  <si>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</si>
  <si>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</si>
  <si>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</si>
  <si>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</si>
  <si>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</si>
  <si>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</si>
  <si>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</si>
  <si>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</si>
  <si>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</si>
  <si>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</si>
  <si>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</si>
  <si>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</si>
  <si>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</si>
  <si>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</si>
  <si>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</si>
  <si>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</si>
  <si>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</si>
  <si>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</si>
  <si>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</si>
  <si>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</si>
  <si>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</si>
  <si>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</si>
  <si>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</si>
  <si>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</si>
  <si>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</si>
  <si>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</si>
  <si>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</si>
  <si>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</si>
  <si>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</si>
  <si>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</si>
  <si>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</si>
  <si>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</si>
  <si>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</si>
  <si>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</si>
  <si>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</si>
  <si>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</si>
  <si>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</si>
  <si>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</si>
  <si>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</si>
  <si>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</si>
  <si>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</si>
  <si>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</si>
  <si>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</si>
  <si>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</si>
  <si>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</si>
  <si>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</si>
  <si>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</si>
  <si>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</si>
  <si>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</si>
  <si>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</si>
  <si>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</si>
  <si>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</si>
  <si>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</si>
  <si>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</si>
  <si>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</si>
  <si>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</si>
  <si>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</si>
  <si>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</si>
  <si>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</si>
  <si>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</si>
  <si>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</si>
  <si>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</si>
  <si>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</si>
  <si>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</si>
  <si>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</si>
  <si>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</si>
  <si>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</si>
  <si>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</si>
  <si>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</si>
  <si>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</si>
  <si>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</si>
  <si>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</si>
  <si>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</si>
  <si>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</si>
  <si>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</si>
  <si>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</si>
  <si>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</si>
  <si>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</si>
  <si>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</si>
  <si>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</si>
  <si>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</si>
  <si>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</si>
  <si>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</si>
  <si>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</si>
  <si>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</si>
  <si>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</si>
  <si>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</si>
  <si>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</si>
  <si>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</si>
  <si>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</si>
  <si>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</si>
  <si>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</si>
  <si>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</si>
  <si>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</si>
  <si>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</si>
  <si>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</si>
  <si>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</si>
  <si>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</si>
  <si>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</si>
  <si>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</si>
  <si>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</si>
  <si>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</si>
  <si>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</si>
  <si>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</si>
  <si>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</si>
  <si>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</si>
  <si>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</si>
  <si>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</si>
  <si>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</si>
  <si>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</si>
  <si>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</si>
  <si>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</si>
  <si>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</si>
  <si>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</si>
  <si>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</si>
  <si>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</si>
  <si>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</si>
  <si>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</si>
  <si>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</si>
  <si>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</si>
  <si>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</si>
  <si>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</si>
  <si>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</si>
  <si>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</si>
  <si>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</si>
  <si>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</si>
  <si>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</si>
  <si>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</si>
  <si>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</si>
  <si>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</si>
  <si>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</si>
  <si>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</si>
  <si>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</si>
  <si>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</si>
  <si>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</si>
  <si>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</si>
  <si>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</si>
  <si>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</si>
  <si>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</si>
  <si>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</si>
  <si>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</si>
  <si>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</si>
  <si>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</si>
  <si>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</si>
  <si>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</si>
  <si>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</si>
  <si>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</si>
  <si>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</si>
  <si>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</si>
  <si>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</si>
  <si>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</si>
  <si>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</si>
  <si>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</si>
  <si>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</si>
  <si>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</si>
  <si>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</si>
  <si>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</si>
  <si>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</si>
  <si>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</si>
  <si>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</si>
  <si>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</si>
  <si>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</si>
  <si>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</si>
  <si>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</si>
  <si>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</si>
  <si>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</si>
  <si>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</si>
  <si>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</si>
  <si>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</si>
  <si>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</si>
  <si>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</si>
  <si>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</si>
  <si>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</si>
  <si>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</si>
  <si>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</si>
  <si>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</si>
  <si>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</si>
  <si>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</si>
  <si>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</si>
  <si>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</si>
  <si>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</si>
  <si>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</si>
  <si>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</si>
  <si>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</si>
  <si>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</si>
  <si>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</si>
  <si>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</si>
  <si>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</si>
  <si>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</si>
  <si>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</si>
  <si>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</si>
  <si>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</si>
  <si>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</si>
  <si>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</si>
  <si>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</si>
  <si>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</si>
  <si>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</si>
  <si>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</si>
  <si>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</si>
  <si>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</si>
  <si>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</si>
  <si>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</si>
  <si>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</si>
  <si>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</si>
  <si>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</si>
  <si>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</si>
  <si>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</si>
  <si>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</si>
  <si>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</si>
  <si>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</si>
  <si>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</si>
  <si>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</si>
  <si>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</si>
  <si>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</si>
  <si>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</si>
  <si>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</si>
  <si>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</si>
  <si>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</si>
  <si>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</si>
  <si>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</si>
  <si>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</si>
  <si>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</si>
  <si>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</si>
  <si>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</si>
  <si>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</si>
  <si>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</si>
  <si>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</si>
  <si>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</si>
  <si>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</si>
  <si>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</si>
  <si>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</si>
  <si>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</si>
  <si>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</si>
  <si>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</si>
  <si>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</si>
  <si>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</si>
  <si>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</si>
  <si>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</si>
  <si>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</si>
  <si>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</si>
  <si>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</si>
  <si>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</si>
  <si>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</si>
  <si>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</si>
  <si>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</si>
  <si>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</si>
  <si>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</si>
  <si>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</si>
  <si>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</si>
  <si>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</si>
  <si>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</si>
  <si>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</si>
  <si>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</si>
  <si>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</si>
  <si>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</si>
  <si>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</si>
  <si>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</si>
  <si>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</si>
  <si>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</si>
  <si>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</si>
  <si>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</si>
  <si>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</si>
  <si>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</si>
  <si>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</si>
  <si>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</si>
  <si>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</si>
  <si>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</si>
  <si>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</si>
  <si>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</si>
  <si>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</si>
  <si>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</si>
  <si>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</si>
  <si>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</si>
  <si>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</si>
  <si>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</si>
  <si>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</si>
  <si>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</si>
  <si>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</si>
  <si>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</si>
  <si>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</si>
  <si>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</si>
  <si>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</si>
  <si>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</si>
  <si>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</si>
  <si>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</si>
  <si>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</si>
  <si>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</si>
  <si>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</si>
  <si>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</si>
  <si>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</si>
  <si>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</si>
  <si>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</si>
  <si>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</si>
  <si>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</si>
  <si>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</si>
  <si>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</si>
  <si>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</si>
  <si>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</si>
  <si>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</si>
  <si>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</si>
  <si>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</si>
  <si>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</si>
  <si>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</si>
  <si>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</si>
  <si>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</si>
  <si>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</si>
  <si>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</si>
  <si>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</si>
  <si>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</si>
  <si>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</si>
  <si>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</si>
  <si>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</si>
  <si>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</si>
  <si>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</si>
  <si>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</si>
  <si>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</si>
  <si>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</si>
  <si>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</si>
  <si>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</si>
  <si>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</si>
  <si>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</si>
  <si>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</si>
  <si>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</si>
  <si>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</si>
  <si>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</si>
  <si>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</si>
  <si>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</si>
  <si>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</si>
  <si>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</si>
  <si>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</si>
  <si>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</si>
  <si>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</si>
  <si>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</si>
  <si>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</si>
  <si>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</si>
  <si>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</si>
  <si>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</si>
  <si>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</si>
  <si>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</si>
  <si>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</si>
  <si>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</si>
  <si>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</si>
  <si>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</si>
  <si>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</si>
  <si>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</si>
  <si>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</si>
  <si>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</si>
  <si>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</si>
  <si>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</si>
  <si>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</si>
  <si>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</si>
  <si>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</si>
  <si>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</si>
  <si>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</si>
  <si>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</si>
  <si>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</si>
  <si>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</si>
  <si>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</si>
  <si>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</si>
  <si>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</si>
  <si>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</si>
  <si>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</si>
  <si>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</si>
  <si>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</si>
  <si>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</si>
  <si>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</si>
  <si>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</si>
  <si>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</si>
  <si>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</si>
  <si>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</si>
  <si>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</si>
  <si>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</si>
  <si>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</si>
  <si>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</si>
  <si>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</si>
  <si>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</si>
  <si>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</si>
  <si>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</si>
  <si>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</si>
  <si>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</si>
  <si>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</si>
  <si>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</si>
  <si>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</si>
  <si>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</si>
  <si>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</si>
  <si>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</si>
  <si>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</si>
  <si>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</si>
  <si>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</si>
  <si>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</si>
  <si>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</si>
  <si>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</si>
  <si>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</si>
  <si>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</si>
  <si>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</si>
  <si>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</si>
  <si>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</si>
  <si>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</si>
  <si>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</si>
  <si>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</si>
  <si>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</si>
  <si>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</si>
  <si>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</si>
  <si>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</si>
  <si>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</si>
  <si>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</si>
  <si>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</si>
  <si>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</si>
  <si>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</si>
  <si>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</si>
  <si>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</si>
  <si>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</si>
  <si>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</si>
  <si>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</si>
  <si>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</si>
  <si>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</si>
  <si>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</si>
  <si>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</si>
  <si>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</si>
  <si>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</si>
  <si>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</si>
  <si>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</si>
  <si>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</si>
  <si>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</si>
  <si>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</si>
  <si>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</si>
  <si>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</si>
  <si>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</si>
  <si>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</si>
  <si>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</si>
  <si>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</si>
  <si>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</si>
  <si>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</si>
  <si>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</si>
  <si>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</si>
  <si>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</si>
  <si>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</si>
  <si>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</si>
  <si>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</si>
  <si>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</si>
  <si>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</si>
  <si>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</si>
  <si>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</si>
  <si>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</si>
  <si>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</si>
  <si>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</si>
  <si>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</si>
  <si>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</si>
  <si>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</si>
  <si>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</si>
  <si>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</si>
  <si>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</si>
  <si>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</si>
  <si>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</si>
  <si>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</si>
  <si>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</si>
  <si>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</si>
  <si>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</si>
  <si>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</si>
  <si>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</si>
  <si>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</si>
  <si>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</si>
  <si>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</si>
  <si>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</si>
  <si>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</si>
  <si>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</si>
  <si>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</si>
  <si>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</si>
  <si>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</si>
  <si>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</si>
  <si>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</si>
  <si>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</si>
  <si>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</si>
  <si>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</si>
  <si>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</si>
  <si>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</si>
  <si>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</si>
  <si>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</si>
  <si>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</si>
  <si>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</si>
  <si>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</si>
  <si>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</si>
  <si>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</si>
  <si>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</si>
  <si>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</si>
  <si>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</si>
  <si>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</si>
  <si>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</si>
  <si>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</si>
  <si>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</si>
  <si>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</si>
  <si>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</si>
  <si>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</si>
  <si>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</si>
  <si>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</si>
  <si>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</si>
  <si>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</si>
  <si>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</si>
  <si>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</si>
  <si>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</si>
  <si>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</si>
  <si>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</si>
  <si>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</si>
  <si>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</si>
  <si>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</si>
  <si>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</si>
  <si>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</si>
  <si>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</si>
  <si>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</si>
  <si>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</si>
  <si>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</si>
  <si>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</si>
  <si>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</si>
  <si>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</si>
  <si>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</si>
  <si>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</si>
  <si>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</si>
  <si>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</si>
  <si>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</si>
  <si>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</si>
  <si>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</si>
  <si>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</si>
  <si>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</si>
  <si>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</si>
  <si>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</si>
  <si>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</si>
  <si>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</si>
  <si>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</si>
  <si>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</si>
  <si>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</si>
  <si>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</si>
  <si>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</si>
  <si>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</si>
  <si>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</si>
  <si>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</si>
  <si>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</si>
  <si>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</si>
  <si>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</si>
  <si>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</si>
  <si>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</si>
  <si>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</si>
  <si>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</si>
  <si>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</si>
  <si>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</si>
  <si>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</si>
  <si>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</si>
  <si>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</si>
  <si>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</si>
  <si>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</si>
  <si>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</si>
  <si>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</si>
  <si>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</si>
  <si>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</si>
  <si>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</si>
  <si>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</si>
  <si>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</si>
  <si>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</si>
  <si>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</si>
  <si>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</si>
  <si>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</si>
  <si>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</si>
  <si>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</si>
  <si>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</si>
  <si>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</si>
  <si>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</si>
  <si>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</si>
  <si>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</si>
  <si>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</si>
  <si>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</si>
  <si>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</si>
  <si>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</si>
  <si>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</si>
  <si>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</si>
  <si>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</si>
  <si>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</si>
  <si>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</si>
  <si>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</si>
  <si>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</si>
  <si>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</si>
  <si>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</si>
  <si>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</si>
  <si>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</si>
  <si>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</si>
  <si>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</si>
  <si>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</si>
  <si>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</si>
  <si>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</si>
  <si>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</si>
  <si>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</si>
  <si>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</si>
  <si>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</si>
  <si>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</si>
  <si>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</si>
  <si>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</si>
  <si>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</si>
  <si>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</si>
  <si>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</si>
  <si>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</si>
  <si>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</si>
  <si>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</si>
  <si>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</si>
  <si>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</si>
  <si>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</si>
  <si>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</si>
  <si>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</si>
  <si>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</si>
  <si>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</si>
  <si>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</si>
  <si>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</si>
  <si>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</si>
  <si>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</si>
  <si>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</si>
  <si>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</si>
  <si>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</si>
  <si>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</si>
  <si>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</si>
  <si>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</si>
  <si>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</si>
  <si>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</si>
  <si>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</si>
  <si>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</si>
  <si>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</si>
  <si>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</si>
  <si>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</si>
  <si>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</si>
  <si>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</si>
  <si>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</si>
  <si>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</si>
  <si>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</si>
  <si>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</si>
  <si>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</si>
  <si>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</si>
  <si>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</si>
  <si>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</si>
  <si>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</si>
  <si>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</si>
  <si>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</si>
  <si>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</si>
  <si>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</si>
  <si>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</si>
  <si>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</si>
  <si>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</si>
  <si>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</si>
  <si>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</si>
  <si>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</si>
  <si>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</si>
  <si>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</si>
  <si>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</si>
  <si>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</si>
  <si>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</si>
  <si>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</si>
  <si>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</si>
  <si>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</si>
  <si>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</si>
  <si>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</si>
  <si>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</si>
  <si>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</si>
  <si>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</si>
  <si>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</si>
  <si>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</si>
  <si>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</si>
  <si>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</si>
  <si>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</si>
  <si>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</si>
  <si>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</si>
  <si>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</si>
  <si>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</si>
  <si>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</si>
  <si>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</si>
  <si>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</si>
  <si>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</si>
  <si>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</si>
  <si>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</si>
  <si>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</si>
  <si>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</si>
  <si>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</si>
  <si>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</si>
  <si>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</si>
  <si>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</si>
  <si>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</si>
  <si>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</si>
  <si>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</si>
  <si>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</si>
  <si>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</si>
  <si>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</si>
  <si>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</si>
  <si>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</si>
  <si>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</si>
  <si>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</si>
  <si>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</si>
  <si>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</si>
  <si>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</si>
  <si>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</si>
  <si>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</si>
  <si>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</si>
  <si>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</si>
  <si>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</si>
  <si>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</si>
  <si>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</si>
  <si>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</si>
  <si>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</si>
  <si>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</si>
  <si>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</si>
  <si>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</si>
  <si>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</si>
  <si>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</si>
  <si>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</si>
  <si>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</si>
  <si>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</si>
  <si>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</si>
  <si>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</si>
  <si>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</si>
  <si>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</si>
  <si>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</si>
  <si>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</si>
  <si>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</si>
  <si>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</si>
  <si>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</si>
  <si>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</si>
  <si>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</si>
  <si>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</si>
  <si>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</si>
  <si>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</si>
  <si>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</si>
  <si>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</si>
  <si>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</si>
  <si>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</si>
  <si>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</si>
  <si>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</si>
  <si>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</si>
  <si>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</si>
  <si>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</si>
  <si>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</si>
  <si>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</si>
  <si>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</si>
  <si>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</si>
  <si>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</si>
  <si>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</si>
  <si>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</si>
  <si>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</si>
  <si>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</si>
  <si>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</si>
  <si>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</si>
  <si>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</si>
  <si>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</si>
  <si>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</si>
  <si>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</si>
  <si>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</si>
  <si>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</si>
  <si>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</si>
  <si>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</si>
  <si>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</si>
  <si>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</si>
  <si>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</si>
  <si>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</si>
  <si>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</si>
  <si>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</si>
  <si>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</si>
  <si>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</si>
  <si>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</si>
  <si>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</si>
  <si>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</si>
  <si>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</si>
  <si>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</si>
  <si>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</si>
  <si>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</si>
  <si>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</si>
  <si>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</si>
  <si>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</si>
  <si>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</si>
  <si>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</si>
  <si>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</si>
  <si>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</si>
  <si>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</si>
  <si>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</si>
  <si>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</si>
  <si>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</si>
  <si>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</si>
  <si>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</si>
  <si>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</si>
  <si>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</si>
  <si>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</si>
  <si>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</si>
  <si>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</si>
  <si>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</si>
  <si>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</si>
  <si>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</si>
  <si>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</si>
  <si>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</si>
  <si>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</si>
  <si>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</si>
  <si>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</si>
  <si>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</si>
  <si>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</si>
  <si>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</si>
  <si>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</si>
  <si>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</si>
  <si>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</si>
  <si>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</si>
  <si>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</si>
  <si>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</si>
  <si>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</si>
  <si>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</si>
  <si>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</si>
  <si>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</si>
  <si>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</si>
  <si>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</si>
  <si>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</si>
  <si>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</si>
  <si>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</si>
  <si>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</si>
  <si>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</si>
  <si>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</si>
  <si>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</si>
  <si>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</si>
  <si>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</si>
  <si>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</si>
  <si>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</si>
  <si>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</si>
  <si>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</si>
  <si>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</si>
  <si>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</si>
  <si>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</si>
  <si>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</si>
  <si>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</si>
  <si>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</si>
  <si>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</si>
  <si>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</si>
  <si>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</si>
  <si>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</si>
  <si>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</si>
  <si>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</si>
  <si>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</si>
  <si>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</si>
  <si>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</si>
  <si>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</si>
  <si>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</si>
  <si>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</si>
  <si>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</si>
  <si>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</si>
  <si>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</si>
  <si>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</si>
  <si>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</si>
  <si>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</si>
  <si>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</si>
  <si>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</si>
  <si>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</si>
  <si>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</si>
  <si>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</si>
  <si>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</si>
  <si>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</si>
  <si>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</si>
  <si>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</si>
  <si>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</si>
  <si>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</si>
  <si>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</si>
  <si>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</si>
  <si>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</si>
  <si>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</si>
  <si>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</si>
  <si>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</si>
  <si>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</si>
  <si>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</si>
  <si>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</si>
  <si>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</si>
  <si>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</si>
  <si>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</si>
  <si>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</si>
  <si>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</si>
  <si>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</si>
  <si>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</si>
  <si>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</si>
  <si>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</si>
  <si>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</si>
  <si>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</si>
  <si>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</si>
  <si>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</si>
  <si>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</si>
  <si>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</si>
  <si>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</si>
  <si>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</si>
  <si>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</si>
  <si>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</si>
  <si>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</si>
  <si>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</si>
  <si>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</si>
  <si>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</si>
  <si>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</si>
  <si>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</si>
  <si>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</si>
  <si>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</si>
  <si>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</si>
  <si>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</si>
  <si>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</si>
  <si>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</si>
  <si>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</si>
  <si>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</si>
  <si>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</si>
  <si>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</si>
  <si>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</si>
  <si>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</si>
  <si>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</si>
  <si>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</si>
  <si>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</si>
  <si>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</si>
  <si>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</si>
  <si>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</si>
  <si>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</si>
  <si>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</si>
  <si>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</si>
  <si>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</si>
  <si>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</si>
  <si>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</si>
  <si>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</si>
  <si>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</si>
  <si>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</si>
  <si>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</si>
  <si>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</si>
  <si>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</si>
  <si>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</si>
  <si>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</si>
  <si>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</si>
  <si>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</si>
  <si>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</si>
  <si>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</si>
  <si>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</si>
  <si>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</si>
  <si>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</si>
  <si>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</si>
  <si>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</si>
  <si>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</si>
  <si>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</si>
  <si>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</si>
  <si>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</si>
  <si>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</si>
  <si>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</si>
  <si>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</si>
  <si>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</si>
  <si>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</si>
  <si>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</si>
  <si>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</si>
  <si>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</si>
  <si>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</si>
  <si>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</si>
  <si>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</si>
  <si>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</si>
  <si>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</si>
  <si>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</si>
  <si>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</si>
  <si>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</si>
  <si>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</si>
  <si>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</si>
  <si>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</si>
  <si>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</si>
  <si>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</si>
  <si>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</si>
  <si>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</si>
  <si>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</si>
  <si>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</si>
  <si>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</si>
  <si>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</si>
  <si>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</si>
  <si>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</si>
  <si>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</si>
  <si>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</si>
  <si>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</si>
  <si>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</si>
  <si>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</si>
  <si>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</si>
  <si>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</si>
  <si>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</si>
  <si>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</si>
  <si>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</si>
  <si>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</si>
  <si>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</si>
  <si>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</si>
  <si>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</si>
  <si>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</si>
  <si>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</si>
  <si>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</si>
  <si>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</si>
  <si>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</si>
  <si>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</si>
  <si>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</si>
  <si>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</si>
  <si>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</si>
  <si>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</si>
  <si>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</si>
  <si>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</si>
  <si>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</si>
  <si>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</si>
  <si>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</si>
  <si>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</si>
  <si>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</si>
  <si>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</si>
  <si>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</si>
  <si>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</si>
  <si>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</si>
  <si>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</si>
  <si>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</si>
  <si>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</si>
  <si>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</si>
  <si>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</si>
  <si>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</si>
  <si>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</si>
  <si>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</si>
  <si>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</si>
  <si>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</si>
  <si>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</si>
  <si>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</si>
  <si>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</si>
  <si>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</si>
  <si>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</si>
  <si>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</si>
  <si>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</si>
  <si>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</si>
  <si>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</si>
  <si>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</si>
  <si>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</si>
  <si>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</si>
  <si>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</si>
  <si>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</si>
  <si>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</si>
  <si>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</si>
  <si>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</si>
  <si>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</si>
  <si>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</si>
  <si>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</si>
  <si>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</si>
  <si>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</si>
  <si>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</si>
  <si>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</si>
  <si>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</si>
  <si>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</si>
  <si>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</si>
  <si>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</si>
  <si>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</si>
  <si>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</si>
  <si>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</si>
  <si>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</si>
  <si>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</si>
  <si>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</si>
  <si>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</si>
  <si>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</si>
  <si>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</si>
  <si>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</si>
  <si>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</si>
  <si>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</si>
  <si>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</si>
  <si>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</si>
  <si>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</si>
  <si>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</si>
  <si>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</si>
  <si>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</si>
  <si>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</si>
  <si>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</si>
  <si>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</si>
  <si>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</si>
  <si>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</si>
  <si>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</si>
  <si>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</si>
  <si>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</si>
  <si>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</si>
  <si>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</si>
  <si>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</si>
  <si>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</si>
  <si>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</si>
  <si>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</si>
  <si>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</si>
  <si>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</si>
  <si>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</si>
  <si>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</si>
  <si>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</si>
  <si>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</si>
  <si>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</si>
  <si>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</si>
  <si>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</si>
  <si>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</si>
  <si>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</si>
  <si>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</si>
  <si>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</si>
  <si>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</si>
  <si>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</si>
  <si>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</si>
  <si>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</si>
  <si>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</si>
  <si>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</si>
  <si>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</si>
  <si>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</si>
  <si>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</si>
  <si>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</si>
  <si>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</si>
  <si>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</si>
  <si>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</si>
  <si>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</si>
  <si>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</si>
  <si>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</si>
  <si>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</si>
  <si>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</si>
  <si>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</si>
  <si>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</si>
  <si>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</si>
  <si>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</si>
  <si>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</si>
  <si>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</si>
  <si>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</si>
  <si>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</si>
  <si>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</si>
  <si>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</si>
  <si>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</si>
  <si>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</si>
  <si>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</si>
  <si>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</si>
  <si>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</si>
  <si>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</si>
  <si>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</si>
  <si>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</si>
  <si>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</si>
  <si>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</si>
  <si>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</si>
  <si>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</si>
  <si>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</si>
  <si>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</si>
  <si>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</si>
  <si>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</si>
  <si>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</si>
  <si>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</si>
  <si>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</si>
  <si>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</si>
  <si>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</si>
  <si>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</si>
  <si>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</si>
  <si>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</si>
  <si>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</si>
  <si>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</si>
  <si>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</si>
  <si>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</si>
  <si>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</si>
  <si>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</si>
  <si>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</si>
  <si>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</si>
  <si>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</si>
  <si>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</si>
  <si>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</si>
  <si>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</si>
  <si>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</si>
  <si>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</si>
  <si>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</si>
  <si>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</si>
  <si>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</si>
  <si>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</si>
  <si>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</si>
  <si>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</si>
  <si>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</si>
  <si>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</si>
  <si>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</si>
  <si>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</si>
  <si>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</si>
  <si>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</si>
  <si>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</si>
  <si>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</si>
  <si>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</si>
  <si>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</si>
  <si>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</si>
  <si>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</si>
  <si>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</si>
  <si>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</si>
  <si>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</si>
  <si>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</si>
  <si>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</si>
  <si>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</si>
  <si>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</si>
  <si>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</si>
  <si>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</si>
  <si>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</si>
  <si>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</si>
  <si>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</si>
  <si>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</si>
  <si>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</si>
  <si>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</si>
  <si>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</si>
  <si>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</si>
  <si>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</si>
  <si>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</si>
  <si>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</si>
  <si>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</si>
  <si>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</si>
  <si>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</si>
  <si>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</si>
  <si>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</si>
  <si>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</si>
  <si>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</si>
  <si>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</si>
  <si>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</si>
  <si>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</si>
  <si>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</si>
  <si>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</si>
  <si>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</si>
  <si>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</si>
  <si>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</si>
  <si>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</si>
  <si>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</si>
  <si>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</si>
  <si>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</si>
  <si>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</si>
  <si>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</si>
  <si>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</si>
  <si>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</si>
  <si>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</si>
  <si>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</si>
  <si>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</si>
  <si>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</si>
  <si>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</si>
  <si>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</si>
  <si>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</si>
  <si>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</si>
  <si>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</si>
  <si>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</si>
  <si>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</si>
  <si>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</si>
  <si>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</si>
  <si>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</si>
  <si>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</si>
  <si>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</si>
  <si>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</si>
  <si>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</si>
  <si>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</si>
  <si>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</si>
  <si>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</si>
  <si>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</si>
  <si>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</si>
  <si>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</si>
  <si>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</si>
  <si>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</si>
  <si>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</si>
  <si>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</si>
  <si>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</si>
  <si>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</si>
  <si>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</si>
  <si>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</si>
  <si>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</si>
  <si>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</si>
  <si>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</si>
  <si>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</si>
  <si>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</si>
  <si>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</si>
  <si>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</si>
  <si>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</si>
  <si>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</si>
  <si>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</si>
  <si>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</si>
  <si>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</si>
  <si>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</si>
  <si>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</si>
  <si>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</si>
  <si>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</si>
  <si>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</si>
  <si>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</si>
  <si>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</si>
  <si>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</si>
  <si>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</si>
  <si>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</si>
  <si>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</si>
  <si>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</si>
  <si>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</si>
  <si>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</si>
  <si>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</si>
  <si>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</si>
  <si>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</si>
  <si>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</si>
  <si>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</si>
  <si>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</si>
  <si>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</si>
  <si>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</si>
  <si>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</si>
  <si>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</si>
  <si>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</si>
  <si>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</si>
  <si>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</si>
  <si>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</si>
  <si>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</si>
  <si>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</si>
  <si>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</si>
  <si>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</si>
  <si>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</si>
  <si>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</si>
  <si>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</si>
  <si>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</si>
  <si>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</si>
  <si>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</si>
  <si>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</si>
  <si>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</si>
  <si>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</si>
  <si>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</si>
  <si>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</si>
  <si>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</si>
  <si>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</si>
  <si>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</si>
  <si>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</si>
  <si>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</si>
  <si>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</si>
  <si>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</si>
  <si>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</si>
  <si>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</si>
  <si>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</si>
  <si>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</si>
  <si>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</si>
  <si>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</si>
  <si>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</si>
  <si>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</si>
  <si>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</si>
  <si>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</si>
  <si>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</si>
  <si>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</si>
  <si>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</si>
  <si>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</si>
  <si>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</si>
  <si>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</si>
  <si>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</si>
  <si>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</si>
  <si>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</si>
  <si>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</si>
  <si>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</si>
  <si>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</si>
  <si>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</si>
  <si>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</si>
  <si>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</si>
  <si>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</si>
  <si>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</si>
  <si>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</si>
  <si>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</si>
  <si>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</si>
  <si>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</si>
  <si>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</si>
  <si>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</si>
  <si>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</si>
  <si>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</si>
  <si>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</si>
  <si>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</si>
  <si>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</si>
  <si>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</si>
  <si>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</si>
  <si>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</si>
  <si>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</si>
  <si>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</si>
  <si>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</si>
  <si>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</si>
  <si>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</si>
  <si>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</si>
  <si>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</si>
  <si>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</si>
  <si>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</si>
  <si>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</si>
  <si>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</si>
  <si>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</si>
  <si>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</si>
  <si>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</si>
  <si>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</si>
  <si>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</si>
  <si>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</si>
  <si>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</si>
  <si>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</si>
  <si>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</si>
  <si>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</si>
  <si>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</si>
  <si>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</si>
  <si>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</si>
  <si>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</si>
  <si>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</si>
  <si>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</si>
  <si>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</si>
  <si>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</si>
  <si>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</si>
  <si>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</si>
  <si>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</si>
  <si>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</si>
  <si>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</si>
  <si>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</si>
  <si>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</si>
  <si>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</si>
  <si>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</si>
  <si>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</si>
  <si>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</si>
  <si>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</si>
  <si>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</si>
  <si>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</si>
  <si>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</si>
  <si>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</si>
  <si>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</si>
  <si>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</si>
  <si>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</si>
  <si>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</si>
  <si>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</si>
  <si>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</si>
  <si>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</si>
  <si>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</si>
  <si>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</si>
  <si>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</si>
  <si>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</si>
  <si>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</si>
  <si>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</si>
  <si>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</si>
  <si>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</si>
  <si>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</si>
  <si>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</si>
  <si>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</si>
  <si>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</si>
  <si>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</si>
  <si>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</si>
  <si>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</si>
  <si>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</si>
  <si>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</si>
  <si>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</si>
  <si>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</si>
  <si>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</si>
  <si>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</si>
  <si>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</si>
  <si>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</si>
  <si>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</si>
  <si>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</si>
  <si>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</si>
  <si>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</si>
  <si>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</si>
  <si>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</si>
  <si>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</si>
  <si>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</si>
  <si>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</si>
  <si>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</si>
  <si>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</si>
  <si>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</si>
  <si>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</si>
  <si>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</si>
  <si>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</si>
  <si>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</si>
  <si>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</si>
  <si>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</si>
  <si>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</si>
  <si>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</si>
  <si>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</si>
  <si>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</si>
  <si>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</si>
  <si>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</si>
  <si>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</si>
  <si>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</si>
  <si>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</si>
  <si>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</si>
  <si>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</si>
  <si>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</si>
  <si>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</si>
  <si>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</si>
  <si>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</si>
  <si>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</si>
  <si>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</si>
  <si>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</si>
  <si>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</si>
  <si>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</si>
  <si>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</si>
  <si>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</si>
  <si>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</si>
  <si>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</si>
  <si>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</si>
  <si>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</si>
  <si>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</si>
  <si>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</si>
  <si>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</si>
  <si>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</si>
  <si>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</si>
  <si>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</si>
  <si>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</si>
  <si>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</si>
  <si>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</si>
  <si>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</si>
  <si>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</si>
  <si>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</si>
  <si>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</si>
  <si>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</si>
  <si>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</si>
  <si>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</si>
  <si>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</si>
  <si>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</si>
  <si>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</si>
  <si>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</si>
  <si>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</si>
  <si>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</si>
  <si>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</si>
  <si>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</si>
  <si>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</si>
  <si>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</si>
  <si>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</si>
  <si>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</si>
  <si>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</si>
  <si>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</si>
  <si>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</si>
  <si>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</si>
  <si>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</si>
  <si>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</si>
  <si>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</si>
  <si>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</si>
  <si>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</si>
  <si>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</si>
  <si>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</si>
  <si>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</si>
  <si>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</si>
  <si>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</si>
  <si>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</si>
  <si>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</si>
  <si>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</si>
  <si>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</si>
  <si>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</si>
  <si>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</si>
  <si>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</si>
  <si>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</si>
  <si>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</si>
  <si>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</si>
  <si>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</si>
  <si>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</si>
  <si>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</si>
  <si>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</si>
  <si>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</si>
  <si>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</si>
  <si>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</si>
  <si>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</si>
  <si>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</si>
  <si>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</si>
  <si>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</si>
  <si>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</si>
  <si>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</si>
  <si>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</si>
  <si>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</si>
  <si>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</si>
  <si>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</si>
  <si>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</si>
  <si>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</si>
  <si>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</si>
  <si>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</si>
  <si>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</si>
  <si>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</si>
  <si>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</si>
  <si>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</si>
  <si>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</si>
  <si>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</si>
  <si>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</si>
  <si>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</si>
  <si>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</si>
  <si>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</si>
  <si>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</si>
  <si>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</si>
  <si>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</si>
  <si>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</si>
  <si>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</si>
  <si>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</si>
  <si>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</si>
  <si>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</si>
  <si>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</si>
  <si>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</si>
  <si>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</si>
  <si>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</si>
  <si>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</si>
  <si>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</si>
  <si>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</si>
  <si>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</si>
  <si>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</si>
  <si>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</si>
  <si>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</si>
  <si>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</si>
  <si>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</si>
  <si>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</si>
  <si>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</si>
  <si>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</si>
  <si>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</si>
  <si>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</si>
  <si>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</si>
  <si>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</si>
  <si>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</si>
  <si>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</si>
  <si>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</si>
  <si>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</si>
  <si>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</si>
  <si>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</si>
  <si>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</si>
  <si>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</si>
  <si>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</si>
  <si>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</si>
  <si>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</si>
  <si>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</si>
  <si>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</si>
  <si>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</si>
  <si>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</si>
  <si>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</si>
  <si>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</si>
  <si>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</si>
  <si>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</si>
  <si>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</si>
  <si>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</si>
  <si>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</si>
  <si>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</si>
  <si>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</si>
  <si>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</si>
  <si>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</si>
  <si>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</si>
  <si>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</si>
  <si>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</si>
  <si>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</si>
  <si>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</si>
  <si>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</si>
  <si>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</si>
  <si>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</si>
  <si>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</si>
  <si>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</si>
  <si>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</si>
  <si>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</si>
  <si>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</si>
  <si>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</si>
  <si>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</si>
  <si>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</si>
  <si>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</si>
  <si>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</si>
  <si>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</si>
  <si>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</si>
  <si>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</si>
  <si>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</si>
  <si>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</si>
  <si>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</si>
  <si>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</si>
  <si>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</si>
  <si>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</si>
  <si>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</si>
  <si>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</si>
  <si>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</si>
  <si>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</si>
  <si>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</si>
  <si>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</si>
  <si>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</si>
  <si>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</si>
  <si>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</si>
  <si>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</si>
  <si>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</si>
  <si>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</si>
  <si>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</si>
  <si>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</si>
  <si>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</si>
  <si>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</si>
  <si>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</si>
  <si>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</si>
  <si>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</si>
  <si>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</si>
  <si>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</si>
  <si>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</si>
  <si>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</si>
  <si>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</si>
  <si>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</si>
  <si>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</si>
  <si>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</si>
  <si>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</si>
  <si>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</si>
  <si>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</si>
  <si>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</si>
  <si>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</si>
  <si>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</si>
  <si>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</si>
  <si>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</si>
  <si>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</si>
  <si>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</si>
  <si>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</si>
  <si>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</si>
  <si>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</si>
  <si>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</si>
  <si>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</si>
  <si>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</si>
  <si>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</si>
  <si>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</si>
  <si>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</si>
  <si>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</si>
  <si>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</si>
  <si>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</si>
  <si>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</si>
  <si>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</si>
  <si>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</si>
  <si>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</si>
  <si>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</si>
  <si>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</si>
  <si>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</si>
  <si>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</si>
  <si>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</si>
  <si>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</si>
  <si>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</si>
  <si>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</si>
  <si>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</si>
  <si>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</si>
  <si>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</si>
  <si>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</si>
  <si>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</si>
  <si>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</si>
  <si>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</si>
  <si>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</si>
  <si>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</si>
  <si>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</si>
  <si>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</si>
  <si>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</si>
  <si>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</si>
  <si>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</si>
  <si>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</si>
  <si>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</si>
  <si>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</si>
  <si>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</si>
  <si>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</si>
  <si>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</si>
  <si>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</si>
  <si>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</si>
  <si>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</si>
  <si>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</si>
  <si>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</si>
  <si>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</si>
  <si>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</si>
  <si>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</si>
  <si>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</si>
  <si>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</si>
  <si>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</si>
  <si>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</si>
  <si>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</si>
  <si>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</si>
  <si>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</si>
  <si>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</si>
  <si>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</si>
  <si>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</si>
  <si>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</si>
  <si>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</si>
  <si>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</si>
  <si>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</si>
  <si>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</si>
  <si>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</si>
  <si>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</si>
  <si>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</si>
  <si>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</si>
  <si>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</si>
  <si>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</si>
  <si>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</si>
  <si>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</si>
  <si>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</si>
  <si>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</si>
  <si>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</si>
  <si>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</si>
  <si>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</si>
  <si>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</si>
  <si>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</si>
  <si>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</si>
  <si>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</si>
  <si>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</si>
  <si>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</si>
  <si>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</si>
  <si>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</si>
  <si>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</si>
  <si>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</si>
  <si>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</si>
  <si>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</si>
  <si>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</si>
  <si>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</si>
  <si>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</si>
  <si>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</si>
  <si>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</si>
  <si>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</si>
  <si>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</si>
  <si>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</si>
  <si>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</si>
  <si>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</si>
  <si>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</si>
  <si>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</si>
  <si>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</si>
  <si>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</si>
  <si>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</si>
  <si>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</si>
  <si>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</si>
  <si>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</si>
  <si>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</si>
  <si>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</si>
  <si>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</si>
  <si>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</si>
  <si>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</si>
  <si>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</si>
  <si>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</si>
  <si>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</si>
  <si>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</si>
  <si>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</si>
  <si>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</si>
  <si>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</si>
  <si>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</si>
  <si>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</si>
  <si>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</si>
  <si>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</si>
  <si>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</si>
  <si>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</si>
  <si>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</si>
  <si>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</si>
  <si>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</si>
  <si>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</si>
  <si>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</si>
  <si>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</si>
  <si>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</si>
  <si>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</si>
  <si>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</si>
  <si>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</si>
  <si>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</si>
  <si>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</si>
  <si>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</si>
  <si>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</si>
  <si>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</si>
  <si>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</si>
  <si>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</si>
  <si>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</si>
  <si>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</si>
  <si>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</si>
  <si>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</si>
  <si>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</si>
  <si>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</si>
  <si>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</si>
  <si>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</si>
  <si>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</si>
  <si>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</si>
  <si>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</si>
  <si>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</si>
  <si>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</si>
  <si>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</si>
  <si>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</si>
  <si>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</si>
  <si>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</si>
  <si>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</si>
  <si>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</si>
  <si>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</si>
  <si>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</si>
  <si>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</si>
  <si>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</si>
  <si>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</si>
  <si>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</si>
  <si>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</si>
  <si>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</si>
  <si>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</si>
  <si>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</si>
  <si>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</si>
  <si>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</si>
  <si>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</si>
  <si>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</si>
  <si>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</si>
  <si>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</si>
  <si>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</si>
  <si>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</si>
  <si>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</si>
  <si>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</si>
  <si>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</si>
  <si>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</si>
  <si>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</si>
  <si>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</si>
  <si>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</si>
  <si>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</si>
  <si>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</si>
  <si>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</si>
  <si>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</si>
  <si>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</si>
  <si>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</si>
  <si>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</si>
  <si>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</si>
  <si>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</si>
  <si>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</si>
  <si>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</si>
  <si>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</si>
  <si>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</si>
  <si>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</si>
  <si>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</si>
  <si>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</si>
  <si>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</si>
  <si>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</si>
  <si>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</si>
  <si>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</si>
  <si>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</si>
  <si>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</si>
  <si>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</si>
  <si>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</si>
  <si>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</si>
  <si>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</si>
  <si>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</si>
  <si>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</si>
  <si>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</si>
  <si>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</si>
  <si>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</si>
  <si>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</si>
  <si>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</si>
  <si>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</si>
  <si>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</si>
  <si>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</si>
  <si>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</si>
  <si>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</si>
  <si>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</si>
  <si>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</si>
  <si>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</si>
  <si>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</si>
  <si>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</si>
  <si>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</si>
  <si>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</si>
  <si>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</si>
  <si>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</si>
  <si>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</si>
  <si>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</si>
  <si>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</si>
  <si>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</si>
  <si>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</si>
  <si>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</si>
  <si>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</si>
  <si>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</si>
  <si>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</si>
  <si>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</si>
  <si>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</si>
  <si>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</si>
  <si>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</si>
  <si>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</si>
  <si>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</si>
  <si>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</si>
  <si>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</si>
  <si>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</si>
  <si>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</si>
  <si>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</si>
  <si>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</si>
  <si>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</si>
  <si>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</si>
  <si>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</si>
  <si>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</si>
  <si>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</si>
  <si>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</si>
  <si>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</si>
  <si>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</si>
  <si>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</si>
  <si>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</si>
  <si>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</si>
  <si>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</si>
  <si>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</si>
  <si>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</si>
  <si>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</si>
  <si>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</si>
  <si>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</si>
  <si>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</si>
  <si>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</si>
  <si>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</si>
  <si>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</si>
  <si>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</si>
  <si>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</si>
  <si>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</si>
  <si>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</si>
  <si>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</si>
  <si>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</si>
  <si>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</si>
  <si>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</si>
  <si>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</si>
  <si>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</si>
  <si>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</si>
  <si>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</si>
  <si>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</si>
  <si>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</si>
  <si>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</si>
  <si>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</si>
  <si>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</si>
  <si>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</si>
  <si>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</si>
  <si>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</si>
  <si>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</si>
  <si>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</si>
  <si>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</si>
  <si>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</si>
  <si>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</si>
  <si>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</si>
  <si>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</si>
  <si>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</si>
  <si>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</si>
  <si>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</si>
  <si>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</si>
  <si>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</si>
  <si>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</si>
  <si>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</si>
  <si>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</si>
  <si>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</si>
  <si>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</si>
  <si>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</si>
  <si>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</si>
  <si>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</si>
  <si>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</si>
  <si>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</si>
  <si>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</si>
  <si>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</si>
  <si>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</si>
  <si>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</si>
  <si>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</si>
  <si>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</si>
  <si>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</si>
  <si>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</si>
  <si>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</si>
  <si>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</si>
  <si>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</si>
  <si>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</si>
  <si>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</si>
  <si>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</si>
  <si>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</si>
  <si>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</si>
  <si>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</si>
  <si>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</si>
  <si>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</si>
  <si>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</si>
  <si>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</si>
  <si>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</si>
  <si>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</si>
  <si>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</si>
  <si>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</si>
  <si>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</si>
  <si>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</si>
  <si>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</si>
  <si>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</si>
  <si>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</si>
  <si>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</si>
  <si>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</si>
  <si>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</si>
  <si>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</si>
  <si>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</si>
  <si>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</si>
  <si>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</si>
  <si>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</si>
  <si>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</si>
  <si>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</si>
  <si>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</si>
  <si>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</si>
  <si>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</si>
  <si>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</si>
  <si>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</si>
  <si>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</si>
  <si>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</si>
  <si>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</si>
  <si>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</si>
  <si>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</si>
  <si>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</si>
  <si>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</si>
  <si>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</si>
  <si>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</si>
  <si>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</si>
  <si>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</si>
  <si>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</si>
  <si>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</si>
  <si>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</si>
  <si>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</si>
  <si>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</si>
  <si>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</si>
  <si>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</si>
  <si>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</si>
  <si>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</si>
  <si>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</si>
  <si>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</si>
  <si>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</si>
  <si>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</si>
  <si>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</si>
  <si>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</si>
  <si>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</si>
  <si>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</si>
  <si>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</si>
  <si>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</si>
  <si>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</si>
  <si>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</si>
  <si>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</si>
  <si>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</si>
  <si>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</si>
  <si>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</si>
  <si>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</si>
  <si>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</si>
  <si>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</si>
  <si>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</si>
  <si>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</si>
  <si>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</si>
  <si>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</si>
  <si>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</si>
  <si>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</si>
  <si>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</si>
  <si>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</si>
  <si>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</si>
  <si>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</si>
  <si>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</si>
  <si>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</si>
  <si>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</si>
  <si>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</si>
  <si>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</si>
  <si>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</si>
  <si>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</si>
  <si>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</si>
  <si>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</si>
  <si>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</si>
  <si>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</si>
  <si>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</si>
  <si>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</si>
  <si>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</si>
  <si>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</si>
  <si>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</si>
  <si>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</si>
  <si>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</si>
  <si>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</si>
  <si>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</si>
  <si>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</si>
  <si>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</si>
  <si>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</si>
  <si>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</si>
  <si>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</si>
  <si>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</si>
  <si>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</si>
  <si>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</si>
  <si>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</si>
  <si>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</si>
  <si>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</si>
  <si>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</si>
  <si>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</si>
  <si>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</si>
  <si>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</si>
  <si>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</si>
  <si>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</si>
  <si>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</si>
  <si>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</si>
  <si>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</si>
  <si>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</si>
  <si>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</si>
  <si>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</si>
  <si>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</si>
  <si>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</si>
  <si>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</si>
  <si>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</si>
  <si>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</si>
  <si>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</si>
  <si>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</si>
  <si>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</si>
  <si>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</si>
  <si>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</si>
  <si>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</si>
  <si>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</si>
  <si>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</si>
  <si>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</si>
  <si>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</si>
  <si>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</si>
  <si>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</si>
  <si>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</si>
  <si>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</si>
  <si>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</si>
  <si>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</si>
  <si>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</si>
  <si>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</si>
  <si>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</si>
  <si>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</si>
  <si>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</si>
  <si>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</si>
  <si>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</si>
  <si>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</si>
  <si>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</si>
  <si>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</si>
  <si>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</si>
  <si>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</si>
  <si>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</si>
  <si>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</si>
  <si>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</si>
  <si>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</si>
  <si>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</si>
  <si>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</si>
  <si>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</si>
  <si>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</si>
  <si>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</si>
  <si>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</si>
  <si>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</si>
  <si>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</si>
  <si>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</si>
  <si>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</si>
  <si>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</si>
  <si>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</si>
  <si>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</si>
  <si>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</si>
  <si>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</si>
  <si>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</si>
  <si>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</si>
  <si>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</si>
  <si>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</si>
  <si>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</si>
  <si>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</si>
  <si>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</si>
  <si>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</si>
  <si>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</si>
  <si>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</si>
  <si>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</si>
  <si>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</si>
  <si>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</si>
  <si>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</si>
  <si>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</si>
  <si>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</si>
  <si>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</si>
  <si>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</si>
  <si>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</si>
  <si>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</si>
  <si>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</si>
  <si>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</si>
  <si>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</si>
  <si>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</si>
  <si>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</si>
  <si>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</si>
  <si>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</si>
  <si>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</si>
  <si>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</si>
  <si>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</si>
  <si>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</si>
  <si>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</si>
  <si>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</si>
  <si>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</si>
  <si>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</si>
  <si>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</si>
  <si>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</si>
  <si>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</si>
  <si>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</si>
  <si>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</si>
  <si>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</si>
  <si>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</si>
  <si>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</si>
  <si>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</si>
  <si>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</si>
  <si>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</si>
  <si>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</si>
  <si>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</si>
  <si>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</si>
  <si>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</si>
  <si>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</si>
  <si>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</si>
  <si>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</si>
  <si>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</si>
  <si>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</si>
  <si>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</si>
  <si>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</si>
  <si>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</si>
  <si>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</si>
  <si>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</si>
  <si>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</si>
  <si>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</si>
  <si>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</si>
  <si>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</si>
  <si>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</si>
  <si>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</si>
  <si>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</si>
  <si>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</si>
  <si>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</si>
  <si>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</si>
  <si>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</si>
  <si>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</si>
  <si>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</si>
  <si>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</si>
  <si>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</si>
  <si>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</si>
  <si>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</si>
  <si>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</si>
  <si>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</si>
  <si>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</si>
  <si>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</si>
  <si>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</si>
  <si>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</si>
  <si>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</si>
  <si>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</si>
  <si>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</si>
  <si>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</si>
  <si>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</si>
  <si>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</si>
  <si>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</si>
  <si>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</si>
  <si>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</si>
  <si>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</si>
  <si>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</si>
  <si>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</si>
  <si>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</si>
  <si>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</si>
  <si>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</si>
  <si>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</si>
  <si>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</si>
  <si>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</si>
  <si>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</si>
  <si>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</si>
  <si>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</si>
  <si>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</si>
  <si>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</si>
  <si>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</si>
  <si>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</si>
  <si>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</si>
  <si>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</si>
  <si>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</si>
  <si>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</si>
  <si>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</si>
  <si>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</si>
  <si>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</si>
  <si>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</si>
  <si>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</si>
  <si>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</si>
  <si>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</si>
  <si>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</si>
  <si>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</si>
  <si>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</si>
  <si>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</si>
  <si>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</si>
  <si>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</si>
  <si>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</si>
  <si>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</si>
  <si>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</si>
  <si>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</si>
  <si>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</si>
  <si>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</si>
  <si>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</si>
  <si>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</si>
  <si>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</si>
  <si>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</si>
  <si>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</si>
  <si>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</si>
  <si>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</si>
  <si>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</si>
  <si>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</si>
  <si>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</si>
  <si>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</si>
  <si>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</si>
  <si>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</si>
  <si>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</si>
  <si>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</si>
  <si>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</si>
  <si>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</si>
  <si>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</si>
  <si>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</si>
  <si>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</si>
  <si>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</si>
  <si>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</si>
  <si>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</si>
  <si>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</si>
  <si>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</si>
  <si>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</si>
  <si>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</si>
  <si>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</si>
  <si>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</si>
  <si>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</si>
  <si>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</si>
  <si>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</si>
  <si>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</si>
  <si>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</si>
  <si>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</si>
  <si>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</si>
  <si>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</si>
  <si>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</si>
  <si>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</si>
  <si>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</si>
  <si>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</si>
  <si>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</si>
  <si>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</si>
  <si>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</si>
  <si>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</si>
  <si>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</si>
  <si>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</si>
  <si>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</si>
  <si>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</si>
  <si>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</si>
  <si>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</si>
  <si>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</si>
  <si>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</si>
  <si>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</si>
  <si>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</si>
  <si>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</si>
  <si>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</si>
  <si>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</si>
  <si>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</si>
  <si>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</si>
  <si>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</si>
  <si>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</si>
  <si>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</si>
  <si>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</si>
  <si>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</si>
  <si>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</si>
  <si>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</si>
  <si>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</si>
  <si>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</si>
  <si>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</si>
  <si>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</si>
  <si>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</si>
  <si>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</si>
  <si>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</si>
  <si>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</si>
  <si>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</si>
  <si>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</si>
  <si>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</si>
  <si>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</si>
  <si>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</si>
  <si>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</si>
  <si>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</si>
  <si>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</si>
  <si>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</si>
  <si>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</si>
  <si>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</si>
  <si>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</si>
  <si>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</si>
  <si>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</si>
  <si>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</si>
  <si>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</si>
  <si>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</si>
  <si>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</si>
  <si>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</si>
  <si>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</si>
  <si>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</si>
  <si>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</si>
  <si>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</si>
  <si>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</si>
  <si>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</si>
  <si>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</si>
  <si>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</si>
  <si>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</si>
  <si>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</si>
  <si>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</si>
  <si>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</si>
  <si>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</si>
  <si>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</si>
  <si>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</si>
  <si>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</si>
  <si>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</si>
  <si>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</si>
  <si>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</si>
  <si>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</si>
  <si>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</si>
  <si>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</si>
  <si>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</si>
  <si>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</si>
  <si>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</si>
  <si>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</si>
  <si>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</si>
  <si>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</si>
  <si>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</si>
  <si>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</si>
  <si>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</si>
  <si>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</si>
  <si>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</si>
  <si>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</si>
  <si>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</si>
  <si>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</si>
  <si>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</si>
  <si>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</si>
  <si>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</si>
  <si>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</si>
  <si>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</si>
  <si>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</si>
  <si>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</si>
  <si>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</si>
  <si>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</si>
  <si>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</si>
  <si>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</si>
  <si>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</si>
  <si>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</si>
  <si>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</si>
  <si>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</si>
  <si>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</si>
  <si>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</si>
  <si>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</si>
  <si>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</si>
  <si>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</si>
  <si>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</si>
  <si>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</si>
  <si>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</si>
  <si>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</si>
  <si>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</si>
  <si>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</si>
  <si>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</si>
  <si>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</si>
  <si>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</si>
  <si>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</si>
  <si>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</si>
  <si>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</si>
  <si>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</si>
  <si>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</si>
  <si>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</si>
  <si>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</si>
  <si>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</si>
  <si>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</si>
  <si>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</si>
  <si>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</si>
  <si>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</si>
  <si>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</si>
  <si>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</si>
  <si>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</si>
  <si>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</si>
  <si>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</si>
  <si>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</si>
  <si>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</si>
  <si>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</si>
  <si>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</si>
  <si>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</si>
  <si>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</si>
  <si>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</si>
  <si>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</si>
  <si>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</si>
  <si>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</si>
  <si>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</si>
  <si>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</si>
  <si>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</si>
  <si>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</si>
  <si>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</si>
  <si>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</si>
  <si>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</si>
  <si>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</si>
  <si>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</si>
  <si>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</si>
  <si>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</si>
  <si>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</si>
  <si>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</si>
  <si>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</si>
  <si>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</si>
  <si>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</si>
  <si>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</si>
  <si>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</si>
  <si>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</si>
  <si>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</si>
  <si>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</si>
  <si>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</si>
  <si>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</si>
  <si>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</si>
  <si>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</si>
  <si>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</si>
  <si>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</si>
  <si>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</si>
  <si>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</si>
  <si>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</si>
  <si>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</si>
  <si>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</si>
  <si>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</si>
  <si>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</si>
  <si>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</si>
  <si>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</si>
  <si>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</si>
  <si>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</si>
  <si>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</si>
  <si>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</si>
  <si>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</si>
  <si>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</si>
  <si>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</si>
  <si>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</si>
  <si>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</si>
  <si>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</si>
  <si>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</si>
  <si>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</si>
  <si>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</si>
  <si>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</si>
  <si>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</si>
  <si>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</si>
  <si>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</si>
  <si>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</si>
  <si>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</si>
  <si>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</si>
  <si>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</si>
  <si>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</si>
  <si>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</si>
  <si>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</si>
  <si>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</si>
  <si>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</si>
  <si>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</si>
  <si>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</si>
  <si>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</si>
  <si>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</si>
  <si>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</si>
  <si>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</si>
  <si>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</si>
  <si>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</si>
  <si>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</si>
  <si>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</si>
  <si>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</si>
  <si>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</si>
  <si>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</si>
  <si>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</si>
  <si>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</si>
  <si>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</si>
  <si>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</si>
  <si>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</si>
  <si>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</si>
  <si>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</si>
  <si>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</si>
  <si>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</si>
  <si>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</si>
  <si>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</si>
  <si>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</si>
  <si>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</si>
  <si>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</si>
  <si>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</si>
  <si>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</si>
  <si>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</si>
  <si>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</si>
  <si>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</si>
  <si>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</si>
  <si>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</si>
  <si>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</si>
  <si>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</si>
  <si>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</si>
  <si>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</si>
  <si>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</si>
  <si>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</si>
  <si>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</si>
  <si>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</si>
  <si>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</si>
  <si>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</si>
  <si>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</si>
  <si>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</si>
  <si>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</si>
  <si>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</si>
  <si>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</si>
  <si>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</si>
  <si>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</si>
  <si>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</si>
  <si>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</si>
  <si>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</si>
  <si>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</si>
  <si>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</si>
  <si>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</si>
  <si>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</si>
  <si>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</si>
  <si>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</si>
  <si>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</si>
  <si>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</si>
  <si>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</si>
  <si>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</si>
  <si>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</si>
  <si>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</si>
  <si>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</si>
  <si>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</si>
  <si>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</si>
  <si>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</si>
  <si>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</si>
  <si>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</si>
  <si>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</si>
  <si>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</si>
  <si>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</si>
  <si>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</si>
  <si>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</si>
  <si>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</si>
  <si>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</si>
  <si>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</si>
  <si>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</si>
  <si>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</si>
  <si>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</si>
  <si>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</si>
  <si>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</si>
  <si>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</si>
  <si>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</si>
  <si>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</si>
  <si>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</si>
  <si>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</si>
  <si>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</si>
  <si>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</si>
  <si>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</si>
  <si>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</si>
  <si>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</si>
  <si>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</si>
  <si>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</si>
  <si>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</si>
  <si>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</si>
  <si>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</si>
  <si>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</si>
  <si>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</si>
  <si>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</si>
  <si>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</si>
  <si>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</si>
  <si>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</si>
  <si>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</si>
  <si>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</si>
  <si>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</si>
  <si>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</si>
  <si>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</si>
  <si>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</si>
  <si>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</si>
  <si>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</si>
  <si>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</si>
  <si>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</si>
  <si>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</si>
  <si>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</si>
  <si>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</si>
  <si>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</si>
  <si>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</si>
  <si>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</si>
  <si>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</si>
  <si>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</si>
  <si>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</si>
  <si>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</si>
  <si>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</si>
  <si>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</si>
  <si>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</si>
  <si>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</si>
  <si>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</si>
  <si>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</si>
  <si>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</si>
  <si>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</si>
  <si>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</si>
  <si>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</si>
  <si>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</si>
  <si>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</si>
  <si>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</si>
  <si>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</si>
  <si>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</si>
  <si>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</si>
  <si>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</si>
  <si>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</si>
  <si>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</si>
  <si>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</si>
  <si>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</si>
  <si>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</si>
  <si>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</si>
  <si>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</si>
  <si>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</si>
  <si>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</si>
  <si>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</si>
  <si>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</si>
  <si>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</si>
  <si>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</si>
  <si>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</si>
  <si>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</si>
  <si>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</si>
  <si>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</si>
  <si>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</si>
  <si>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</si>
  <si>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</si>
  <si>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</si>
  <si>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</si>
  <si>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</si>
  <si>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</si>
  <si>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</si>
  <si>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</si>
  <si>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</si>
  <si>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</si>
  <si>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</si>
  <si>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</si>
  <si>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</si>
  <si>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</si>
  <si>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</si>
  <si>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</si>
  <si>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</si>
  <si>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</si>
  <si>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</si>
  <si>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</si>
  <si>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</si>
  <si>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</si>
  <si>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</si>
  <si>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</si>
  <si>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</si>
  <si>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</si>
  <si>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</si>
  <si>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</si>
  <si>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</si>
  <si>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</si>
  <si>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</si>
  <si>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</si>
  <si>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</si>
  <si>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</si>
  <si>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</si>
  <si>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</si>
  <si>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</si>
  <si>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</si>
  <si>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</si>
  <si>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</si>
  <si>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</si>
  <si>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</si>
  <si>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</si>
  <si>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</si>
  <si>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</si>
  <si>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</si>
  <si>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</si>
  <si>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</si>
  <si>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</si>
  <si>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</si>
  <si>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</si>
  <si>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</si>
  <si>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</si>
  <si>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</si>
  <si>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</si>
  <si>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</si>
  <si>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</si>
  <si>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</si>
  <si>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</si>
  <si>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</si>
  <si>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</si>
  <si>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</si>
  <si>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</si>
  <si>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</si>
  <si>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</si>
  <si>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</si>
  <si>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</si>
  <si>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</si>
  <si>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</si>
  <si>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</si>
  <si>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</si>
  <si>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</si>
  <si>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</si>
  <si>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</si>
  <si>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</si>
  <si>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</si>
  <si>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</si>
  <si>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</si>
  <si>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</si>
  <si>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</si>
  <si>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</si>
  <si>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</si>
  <si>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</si>
  <si>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</si>
  <si>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</si>
  <si>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</si>
  <si>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</si>
  <si>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</si>
  <si>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</si>
  <si>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</si>
  <si>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</si>
  <si>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</si>
  <si>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</si>
  <si>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</si>
  <si>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</si>
  <si>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</si>
  <si>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</si>
  <si>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</si>
  <si>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</si>
  <si>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</si>
  <si>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</si>
  <si>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</si>
  <si>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</si>
  <si>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</si>
  <si>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</si>
  <si>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</si>
  <si>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</si>
  <si>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</si>
  <si>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</si>
  <si>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</si>
  <si>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</si>
  <si>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</si>
  <si>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</si>
  <si>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</si>
  <si>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</si>
  <si>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</si>
  <si>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</si>
  <si>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</si>
  <si>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</si>
  <si>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</si>
  <si>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</si>
  <si>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</si>
  <si>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</si>
  <si>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</si>
  <si>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</si>
  <si>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</si>
  <si>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</si>
  <si>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</si>
  <si>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</si>
  <si>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</si>
  <si>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</si>
  <si>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</si>
  <si>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</si>
  <si>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</si>
  <si>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</si>
  <si>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</si>
  <si>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</si>
  <si>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</si>
  <si>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</si>
  <si>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</si>
  <si>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</si>
  <si>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</si>
  <si>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</si>
  <si>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</si>
  <si>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</si>
  <si>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</si>
  <si>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</si>
  <si>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</si>
  <si>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</si>
  <si>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</si>
  <si>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</si>
  <si>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</si>
  <si>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</si>
  <si>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</si>
  <si>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</si>
  <si>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</si>
  <si>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</si>
  <si>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</si>
  <si>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</si>
  <si>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</si>
  <si>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</si>
  <si>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</si>
  <si>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</si>
  <si>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</si>
  <si>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</si>
  <si>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</si>
  <si>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</si>
  <si>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</si>
  <si>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</si>
  <si>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</si>
  <si>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</si>
  <si>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</si>
  <si>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</si>
  <si>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</si>
  <si>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</si>
  <si>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</si>
  <si>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</si>
  <si>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</si>
  <si>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</si>
  <si>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</si>
  <si>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</si>
  <si>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</si>
  <si>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</si>
  <si>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</si>
  <si>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</si>
  <si>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</si>
  <si>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</si>
  <si>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</si>
  <si>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</si>
  <si>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</si>
  <si>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</si>
  <si>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</si>
  <si>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</si>
  <si>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</si>
  <si>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</si>
  <si>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</si>
  <si>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</si>
  <si>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</si>
  <si>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</si>
  <si>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</si>
  <si>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</si>
  <si>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</si>
  <si>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</si>
  <si>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</si>
  <si>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</si>
  <si>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</si>
  <si>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</si>
  <si>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</si>
  <si>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</si>
  <si>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</si>
  <si>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</si>
  <si>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</si>
  <si>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</si>
  <si>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</si>
  <si>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</si>
  <si>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</si>
  <si>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</si>
  <si>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</si>
  <si>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</si>
  <si>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</si>
  <si>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</si>
  <si>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</si>
  <si>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</si>
  <si>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</si>
  <si>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</si>
  <si>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</si>
  <si>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</si>
  <si>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</si>
  <si>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</si>
  <si>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</si>
  <si>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</si>
  <si>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</si>
  <si>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</si>
  <si>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</si>
  <si>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</si>
  <si>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</si>
  <si>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</si>
  <si>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</si>
  <si>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</si>
  <si>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</si>
  <si>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</si>
  <si>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</si>
  <si>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</si>
  <si>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</si>
  <si>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</si>
  <si>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</si>
  <si>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</si>
  <si>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</si>
  <si>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</si>
  <si>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</si>
  <si>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</si>
  <si>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</si>
  <si>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</si>
  <si>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</si>
  <si>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</si>
  <si>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</si>
  <si>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</si>
  <si>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</si>
  <si>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</si>
  <si>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</si>
  <si>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</si>
  <si>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</si>
  <si>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</si>
  <si>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</si>
  <si>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</si>
  <si>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</si>
  <si>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</si>
  <si>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</si>
  <si>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</si>
  <si>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</si>
  <si>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</si>
  <si>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</si>
  <si>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</si>
  <si>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</si>
  <si>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</si>
  <si>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</si>
  <si>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</si>
  <si>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</si>
  <si>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</si>
  <si>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</si>
  <si>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</si>
  <si>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</si>
  <si>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</si>
  <si>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</si>
  <si>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</si>
  <si>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</si>
  <si>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</si>
  <si>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</si>
  <si>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</si>
  <si>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</si>
  <si>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</si>
  <si>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</si>
  <si>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</si>
  <si>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</si>
  <si>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</si>
  <si>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</si>
  <si>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</si>
  <si>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</si>
  <si>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</si>
  <si>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</si>
  <si>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</si>
  <si>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</si>
  <si>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</si>
  <si>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</si>
  <si>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</si>
  <si>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</si>
  <si>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</si>
  <si>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</si>
  <si>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</si>
  <si>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</si>
  <si>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</si>
  <si>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</si>
  <si>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</si>
  <si>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</si>
  <si>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</si>
  <si>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</si>
  <si>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</si>
  <si>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</si>
  <si>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</si>
  <si>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</si>
  <si>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</si>
  <si>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</si>
  <si>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</si>
  <si>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</si>
  <si>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</si>
  <si>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</si>
  <si>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</si>
  <si>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</si>
  <si>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</si>
  <si>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</si>
  <si>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</si>
  <si>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</si>
  <si>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</si>
  <si>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</si>
  <si>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</si>
  <si>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</si>
  <si>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</si>
  <si>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</si>
  <si>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</si>
  <si>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</si>
  <si>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</si>
  <si>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</si>
  <si>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</si>
  <si>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</si>
  <si>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</si>
  <si>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</si>
  <si>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</si>
  <si>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</si>
  <si>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</si>
  <si>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</si>
  <si>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</si>
  <si>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</si>
  <si>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</si>
  <si>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</si>
  <si>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</si>
  <si>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</si>
  <si>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</si>
  <si>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</si>
  <si>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</si>
  <si>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</si>
  <si>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</si>
  <si>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</si>
  <si>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</si>
  <si>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</si>
  <si>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</si>
  <si>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</si>
  <si>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</si>
  <si>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</si>
  <si>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</si>
  <si>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</si>
  <si>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</si>
  <si>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</si>
  <si>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</si>
  <si>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</si>
  <si>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</si>
  <si>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</si>
  <si>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</si>
  <si>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</si>
  <si>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</si>
  <si>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</si>
  <si>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</si>
  <si>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</si>
  <si>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</si>
  <si>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</si>
  <si>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</si>
  <si>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</si>
  <si>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</si>
  <si>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</si>
  <si>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</si>
  <si>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</si>
  <si>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</si>
  <si>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</si>
  <si>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</si>
  <si>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</si>
  <si>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</si>
  <si>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</si>
  <si>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</si>
  <si>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</si>
  <si>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</si>
  <si>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</si>
  <si>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</si>
  <si>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</si>
  <si>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</si>
  <si>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</si>
  <si>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</si>
  <si>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</si>
  <si>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</si>
  <si>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</si>
  <si>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</si>
  <si>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</si>
  <si>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</si>
  <si>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</si>
  <si>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</si>
  <si>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</si>
  <si>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</si>
  <si>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</si>
  <si>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</si>
  <si>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</si>
  <si>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</si>
  <si>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</si>
  <si>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</si>
  <si>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</si>
  <si>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</si>
  <si>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</si>
  <si>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</si>
  <si>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</si>
  <si>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</si>
  <si>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</si>
  <si>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</si>
  <si>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</si>
  <si>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</si>
  <si>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</si>
  <si>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</si>
  <si>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</si>
  <si>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</si>
  <si>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</si>
  <si>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</si>
  <si>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</si>
  <si>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</si>
  <si>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</si>
  <si>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</si>
  <si>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</si>
  <si>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</si>
  <si>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</si>
  <si>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</si>
  <si>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</si>
  <si>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</si>
  <si>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</si>
  <si>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</si>
  <si>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</si>
  <si>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</si>
  <si>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</si>
  <si>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</si>
  <si>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</si>
  <si>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</si>
  <si>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</si>
  <si>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</si>
  <si>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</si>
  <si>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</si>
  <si>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</si>
  <si>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</si>
  <si>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</si>
  <si>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</si>
  <si>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</si>
  <si>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</si>
  <si>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</si>
  <si>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</si>
  <si>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</si>
  <si>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</si>
  <si>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</si>
  <si>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</si>
  <si>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</si>
  <si>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</si>
  <si>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</si>
  <si>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</si>
  <si>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</si>
  <si>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</si>
  <si>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</si>
  <si>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</si>
  <si>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</si>
  <si>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</si>
  <si>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</si>
  <si>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</si>
  <si>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</si>
  <si>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</si>
  <si>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</si>
  <si>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</si>
  <si>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</si>
  <si>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</si>
  <si>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</si>
  <si>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</si>
  <si>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</si>
  <si>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</si>
  <si>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</si>
  <si>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</si>
  <si>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</si>
  <si>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</si>
  <si>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</si>
  <si>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</si>
  <si>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</si>
  <si>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</si>
  <si>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</si>
  <si>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</si>
  <si>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</si>
  <si>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</si>
  <si>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</si>
  <si>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</si>
  <si>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</si>
  <si>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</si>
  <si>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</si>
  <si>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</si>
  <si>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</si>
  <si>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</si>
  <si>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</si>
  <si>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</si>
  <si>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</si>
  <si>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</si>
  <si>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</si>
  <si>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</si>
  <si>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</si>
  <si>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</si>
  <si>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</si>
  <si>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</si>
  <si>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</si>
  <si>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</si>
  <si>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</si>
  <si>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</si>
  <si>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</si>
  <si>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</si>
  <si>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</si>
  <si>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</si>
  <si>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</si>
  <si>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</si>
  <si>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</si>
  <si>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</si>
  <si>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</si>
  <si>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</si>
  <si>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</si>
  <si>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</si>
  <si>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</si>
  <si>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</si>
  <si>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</si>
  <si>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</si>
  <si>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</si>
  <si>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</si>
  <si>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</si>
  <si>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</si>
  <si>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</si>
  <si>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</si>
  <si>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</si>
  <si>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</si>
  <si>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</si>
  <si>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</si>
  <si>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</si>
  <si>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</si>
  <si>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</si>
  <si>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</si>
  <si>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</si>
  <si>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</si>
  <si>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</si>
  <si>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</si>
  <si>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</si>
  <si>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</si>
  <si>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</si>
  <si>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</si>
  <si>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</si>
  <si>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</si>
  <si>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</si>
  <si>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</si>
  <si>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</si>
  <si>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</si>
  <si>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</si>
  <si>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</si>
  <si>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</si>
  <si>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</si>
  <si>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</si>
  <si>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</si>
  <si>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</si>
  <si>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</si>
  <si>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</si>
  <si>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</si>
  <si>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</si>
  <si>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</si>
  <si>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</si>
  <si>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</si>
  <si>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</si>
  <si>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</si>
  <si>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</si>
  <si>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</si>
  <si>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</si>
  <si>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</si>
  <si>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</si>
  <si>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</si>
  <si>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</si>
  <si>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</si>
  <si>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</si>
  <si>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</si>
  <si>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</si>
  <si>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</si>
  <si>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</si>
  <si>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</si>
  <si>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</si>
  <si>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</si>
  <si>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</si>
  <si>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</si>
  <si>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</si>
  <si>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</si>
  <si>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</si>
  <si>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</si>
  <si>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</si>
  <si>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</si>
  <si>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</si>
  <si>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</si>
  <si>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</si>
  <si>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</si>
  <si>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</si>
  <si>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</si>
  <si>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</si>
  <si>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</si>
  <si>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</si>
  <si>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</si>
  <si>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</si>
  <si>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</si>
  <si>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</si>
  <si>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</si>
  <si>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</si>
  <si>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</si>
  <si>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</si>
  <si>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</si>
  <si>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</si>
  <si>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</si>
  <si>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</si>
  <si>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</si>
  <si>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</si>
  <si>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</si>
  <si>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</si>
  <si>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</si>
  <si>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</si>
  <si>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</si>
  <si>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</si>
  <si>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</si>
  <si>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</si>
  <si>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</si>
  <si>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</si>
  <si>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</si>
  <si>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</si>
  <si>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</si>
  <si>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</si>
  <si>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</si>
  <si>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</si>
  <si>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</si>
  <si>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</si>
  <si>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</si>
  <si>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</si>
  <si>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</si>
  <si>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</si>
  <si>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</si>
  <si>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</si>
  <si>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</si>
  <si>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</si>
  <si>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</si>
  <si>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</si>
  <si>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</si>
  <si>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</si>
  <si>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</si>
  <si>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</si>
  <si>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</si>
  <si>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</si>
  <si>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</si>
  <si>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</si>
  <si>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</si>
  <si>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</si>
  <si>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</si>
  <si>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</si>
  <si>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</si>
  <si>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</si>
  <si>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</si>
  <si>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</si>
  <si>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</si>
  <si>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</si>
  <si>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</si>
  <si>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</si>
  <si>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</si>
  <si>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</si>
  <si>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</si>
  <si>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</si>
  <si>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</si>
  <si>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</si>
  <si>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</si>
  <si>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</si>
  <si>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</si>
  <si>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</si>
  <si>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</si>
  <si>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</si>
  <si>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</si>
  <si>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</si>
  <si>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</si>
  <si>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</si>
  <si>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</si>
  <si>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</si>
  <si>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</si>
  <si>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</si>
  <si>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</si>
  <si>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</si>
  <si>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</si>
  <si>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</si>
  <si>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</si>
  <si>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</si>
  <si>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</si>
  <si>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</si>
  <si>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</si>
  <si>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</si>
  <si>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</si>
  <si>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</si>
  <si>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</si>
  <si>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</si>
  <si>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</si>
  <si>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</si>
  <si>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</si>
  <si>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</si>
  <si>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</si>
  <si>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</si>
  <si>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</si>
  <si>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</si>
  <si>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</si>
  <si>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</si>
  <si>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</si>
  <si>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</si>
  <si>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</si>
  <si>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</si>
  <si>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</si>
  <si>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</si>
  <si>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</si>
  <si>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</si>
  <si>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</si>
  <si>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</si>
  <si>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</si>
  <si>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</si>
  <si>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</si>
  <si>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</si>
  <si>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</si>
  <si>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</si>
  <si>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</si>
  <si>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</si>
  <si>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</si>
  <si>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</si>
  <si>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</si>
  <si>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</si>
  <si>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</si>
  <si>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</si>
  <si>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</si>
  <si>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</si>
  <si>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</si>
  <si>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</si>
  <si>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</si>
  <si>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</si>
  <si>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</si>
  <si>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</si>
  <si>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</si>
  <si>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</si>
  <si>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</si>
  <si>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</si>
  <si>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</si>
  <si>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</si>
  <si>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</si>
  <si>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</si>
  <si>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</si>
  <si>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</si>
  <si>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</si>
  <si>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</si>
  <si>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</si>
  <si>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</si>
  <si>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</si>
  <si>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</si>
  <si>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</si>
  <si>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</si>
  <si>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</si>
  <si>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</si>
  <si>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</si>
  <si>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</si>
  <si>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</si>
  <si>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</si>
  <si>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</si>
  <si>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</si>
  <si>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</si>
  <si>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</si>
  <si>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</si>
  <si>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</si>
  <si>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</si>
  <si>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</si>
  <si>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</si>
  <si>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</si>
  <si>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</si>
  <si>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</si>
  <si>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</si>
  <si>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</si>
  <si>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</si>
  <si>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</si>
  <si>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</si>
  <si>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</si>
  <si>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</si>
  <si>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</si>
  <si>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</si>
  <si>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</si>
  <si>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</si>
  <si>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</si>
  <si>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</si>
  <si>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</si>
  <si>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</si>
  <si>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</si>
  <si>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</si>
  <si>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</si>
  <si>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</si>
  <si>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</si>
  <si>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</si>
  <si>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</si>
  <si>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</si>
  <si>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</si>
  <si>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</si>
  <si>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</si>
  <si>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</si>
  <si>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</si>
  <si>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</si>
  <si>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</si>
  <si>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</si>
  <si>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</si>
  <si>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</si>
  <si>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</si>
  <si>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</si>
  <si>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</si>
  <si>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</si>
  <si>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</si>
  <si>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</si>
  <si>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</si>
  <si>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</si>
  <si>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</si>
  <si>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</si>
  <si>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</si>
  <si>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</si>
  <si>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</si>
  <si>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</si>
  <si>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</si>
  <si>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</si>
  <si>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</si>
  <si>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</si>
  <si>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</si>
  <si>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</si>
  <si>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</si>
  <si>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</si>
  <si>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</si>
  <si>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</si>
  <si>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</si>
  <si>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</si>
  <si>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</si>
  <si>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</si>
  <si>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</si>
  <si>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</si>
  <si>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</si>
  <si>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</si>
  <si>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</si>
  <si>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</si>
  <si>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</si>
  <si>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</si>
  <si>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</si>
  <si>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</si>
  <si>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</si>
  <si>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</si>
  <si>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</si>
  <si>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</si>
  <si>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</si>
  <si>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</si>
  <si>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</si>
  <si>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</si>
  <si>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</si>
  <si>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</si>
  <si>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</si>
  <si>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</si>
  <si>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</si>
  <si>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</si>
  <si>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</si>
  <si>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</si>
  <si>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</si>
  <si>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</si>
  <si>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</si>
  <si>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</si>
  <si>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</si>
  <si>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</si>
  <si>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</si>
  <si>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</si>
  <si>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</si>
  <si>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</si>
  <si>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</si>
  <si>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</si>
  <si>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</si>
  <si>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</si>
  <si>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</si>
  <si>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</si>
  <si>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</si>
  <si>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</si>
  <si>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</si>
  <si>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</si>
  <si>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</si>
  <si>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</si>
  <si>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</si>
  <si>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</si>
  <si>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</si>
  <si>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</si>
  <si>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</si>
  <si>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</si>
  <si>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</si>
  <si>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</si>
  <si>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</si>
  <si>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</si>
  <si>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</si>
  <si>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</si>
  <si>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</si>
  <si>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</si>
  <si>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</si>
  <si>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</si>
  <si>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</si>
  <si>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</si>
  <si>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</si>
  <si>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</si>
  <si>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</si>
  <si>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</si>
  <si>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</si>
  <si>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</si>
  <si>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</si>
  <si>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</si>
  <si>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</si>
  <si>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</si>
  <si>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</si>
  <si>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</si>
  <si>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</si>
  <si>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</si>
  <si>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</si>
  <si>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</si>
  <si>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</si>
  <si>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</si>
  <si>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</si>
  <si>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</si>
  <si>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</si>
  <si>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</si>
  <si>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</si>
  <si>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</si>
  <si>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</si>
  <si>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</si>
  <si>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</si>
  <si>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</si>
  <si>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</si>
  <si>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</si>
  <si>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</si>
  <si>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</si>
  <si>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</si>
  <si>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</si>
  <si>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</si>
  <si>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</si>
  <si>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</si>
  <si>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</si>
  <si>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</si>
  <si>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</si>
  <si>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</si>
  <si>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</si>
  <si>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</si>
  <si>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</si>
  <si>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</si>
  <si>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</si>
  <si>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</si>
  <si>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</si>
  <si>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</si>
  <si>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</si>
  <si>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</si>
  <si>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</si>
  <si>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</si>
  <si>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</si>
  <si>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</si>
  <si>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</si>
  <si>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</si>
  <si>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</si>
  <si>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</si>
  <si>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</si>
  <si>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</si>
  <si>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</si>
  <si>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</si>
  <si>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</si>
  <si>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</si>
  <si>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</si>
  <si>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</si>
  <si>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</si>
  <si>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</si>
  <si>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</si>
  <si>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</si>
  <si>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</si>
  <si>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</si>
  <si>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</si>
  <si>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</si>
  <si>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</si>
  <si>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</si>
  <si>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</si>
  <si>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</si>
  <si>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</si>
  <si>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</si>
  <si>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</si>
  <si>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</si>
  <si>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</si>
  <si>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</si>
  <si>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</si>
  <si>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</si>
  <si>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</si>
  <si>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</si>
  <si>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</si>
  <si>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</si>
  <si>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</si>
  <si>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</si>
  <si>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</si>
  <si>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</si>
  <si>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</si>
  <si>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</si>
  <si>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</si>
  <si>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</si>
  <si>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</si>
  <si>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</si>
  <si>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</si>
  <si>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</si>
  <si>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</si>
  <si>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</si>
  <si>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</si>
  <si>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</si>
  <si>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</si>
  <si>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</si>
  <si>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</si>
  <si>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</si>
  <si>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</si>
  <si>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</si>
  <si>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</si>
  <si>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</si>
  <si>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</si>
  <si>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</si>
  <si>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</si>
  <si>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</si>
  <si>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</si>
  <si>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</si>
  <si>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</si>
  <si>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</si>
  <si>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</si>
  <si>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</si>
  <si>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</si>
  <si>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</si>
  <si>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</si>
  <si>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</si>
  <si>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</si>
  <si>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</si>
  <si>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</si>
  <si>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</si>
  <si>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</si>
  <si>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</si>
  <si>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</si>
  <si>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</si>
  <si>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</si>
  <si>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</si>
  <si>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</si>
  <si>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</si>
  <si>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</si>
  <si>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</si>
  <si>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</si>
  <si>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</si>
  <si>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</si>
  <si>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</si>
  <si>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</si>
  <si>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</si>
  <si>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</si>
  <si>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</si>
  <si>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</si>
  <si>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</si>
  <si>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</si>
  <si>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</si>
  <si>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</si>
  <si>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</si>
  <si>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</si>
  <si>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</si>
  <si>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</si>
  <si>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</si>
  <si>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</si>
  <si>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</si>
  <si>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</si>
  <si>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</si>
  <si>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</si>
  <si>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</si>
  <si>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</si>
  <si>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</si>
  <si>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</si>
  <si>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</si>
  <si>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</si>
  <si>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</si>
  <si>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</si>
  <si>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</si>
  <si>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</si>
  <si>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</si>
  <si>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</si>
  <si>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</si>
  <si>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</si>
  <si>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</si>
  <si>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</si>
  <si>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</si>
  <si>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</si>
  <si>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</si>
  <si>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</si>
  <si>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</si>
  <si>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</si>
  <si>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</si>
  <si>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</si>
  <si>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</si>
  <si>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</si>
  <si>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</si>
  <si>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</si>
  <si>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</si>
  <si>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</si>
  <si>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</si>
  <si>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</si>
  <si>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</si>
  <si>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</si>
  <si>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</si>
  <si>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</si>
  <si>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</si>
  <si>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</si>
  <si>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</si>
  <si>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</si>
  <si>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</si>
  <si>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</si>
  <si>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</si>
  <si>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</si>
  <si>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</si>
  <si>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</si>
  <si>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</si>
  <si>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</si>
  <si>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</si>
  <si>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</si>
  <si>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</si>
  <si>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</si>
  <si>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</si>
  <si>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</si>
  <si>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</si>
  <si>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</si>
  <si>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</si>
  <si>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</si>
  <si>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</si>
  <si>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</si>
  <si>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</si>
  <si>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</si>
  <si>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</si>
  <si>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</si>
  <si>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</si>
  <si>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</si>
  <si>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</si>
  <si>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</si>
  <si>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</si>
  <si>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</si>
  <si>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</si>
  <si>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</si>
  <si>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</si>
  <si>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</si>
  <si>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</si>
  <si>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</si>
  <si>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</si>
  <si>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</si>
  <si>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</si>
  <si>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</si>
  <si>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</si>
  <si>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</si>
  <si>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</si>
  <si>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</si>
  <si>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</si>
  <si>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</si>
  <si>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</si>
  <si>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</si>
  <si>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</si>
  <si>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</si>
  <si>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</si>
  <si>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</si>
  <si>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</si>
  <si>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</si>
  <si>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</si>
  <si>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</si>
  <si>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</si>
  <si>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</si>
  <si>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</si>
  <si>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</si>
  <si>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</si>
  <si>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</si>
  <si>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</si>
  <si>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</si>
  <si>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</si>
  <si>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</si>
  <si>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</si>
  <si>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</si>
  <si>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</si>
  <si>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</si>
  <si>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</si>
  <si>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</si>
  <si>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</si>
  <si>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</si>
  <si>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</si>
  <si>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</si>
  <si>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</si>
  <si>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</si>
  <si>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</si>
  <si>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</si>
  <si>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</si>
  <si>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</si>
  <si>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</si>
  <si>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</si>
  <si>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</si>
  <si>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</si>
  <si>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</si>
  <si>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</si>
  <si>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</si>
  <si>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</si>
  <si>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</si>
  <si>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</si>
  <si>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</si>
  <si>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</si>
  <si>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</si>
  <si>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</si>
  <si>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</si>
  <si>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</si>
  <si>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</si>
  <si>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</si>
  <si>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</si>
  <si>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</si>
  <si>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</si>
  <si>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</si>
  <si>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</si>
  <si>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</si>
  <si>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</si>
  <si>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</si>
  <si>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</si>
  <si>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</si>
  <si>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</si>
  <si>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</si>
  <si>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</si>
  <si>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</si>
  <si>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</si>
  <si>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</si>
  <si>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</si>
  <si>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</si>
  <si>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</si>
  <si>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</si>
  <si>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</si>
  <si>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</si>
  <si>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</si>
  <si>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</si>
  <si>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</si>
  <si>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</si>
  <si>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</si>
  <si>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</si>
  <si>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</si>
  <si>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</si>
  <si>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</si>
  <si>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</si>
  <si>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</si>
  <si>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</si>
  <si>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</si>
  <si>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</si>
  <si>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</si>
  <si>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</si>
  <si>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</si>
  <si>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</si>
  <si>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</si>
  <si>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</si>
  <si>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</si>
  <si>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</si>
  <si>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</si>
  <si>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</si>
  <si>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</si>
  <si>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</si>
  <si>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</si>
  <si>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</si>
  <si>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</si>
  <si>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</si>
  <si>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</si>
  <si>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</si>
  <si>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</si>
  <si>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</si>
  <si>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</si>
  <si>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</si>
  <si>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</si>
  <si>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</si>
  <si>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</si>
  <si>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</si>
  <si>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</si>
  <si>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</si>
  <si>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</si>
  <si>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</si>
  <si>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</si>
  <si>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</si>
  <si>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</si>
  <si>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</si>
  <si>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</si>
  <si>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</si>
  <si>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</si>
  <si>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</si>
  <si>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</si>
  <si>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</si>
  <si>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</si>
  <si>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</si>
  <si>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</si>
  <si>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</si>
  <si>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</si>
  <si>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</si>
  <si>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</si>
  <si>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</si>
  <si>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</si>
  <si>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</si>
  <si>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</si>
  <si>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</si>
  <si>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</si>
  <si>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</si>
  <si>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</si>
  <si>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</si>
  <si>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</si>
  <si>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</si>
  <si>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</si>
  <si>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</si>
  <si>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</si>
  <si>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</si>
  <si>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</si>
  <si>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</si>
  <si>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</si>
  <si>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</si>
  <si>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</si>
  <si>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</si>
  <si>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</si>
  <si>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</si>
  <si>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</si>
  <si>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</si>
  <si>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</si>
  <si>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</si>
  <si>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</si>
  <si>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</si>
  <si>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</si>
  <si>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</si>
  <si>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</si>
  <si>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</si>
  <si>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</si>
  <si>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</si>
  <si>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</si>
  <si>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</si>
  <si>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</si>
  <si>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</si>
  <si>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</si>
  <si>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</si>
  <si>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</si>
  <si>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</si>
  <si>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</si>
  <si>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</si>
  <si>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</si>
  <si>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</si>
  <si>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</si>
  <si>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</si>
  <si>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</si>
  <si>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</si>
  <si>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</si>
  <si>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</si>
  <si>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</si>
  <si>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</si>
  <si>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</si>
  <si>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</si>
  <si>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</si>
  <si>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</si>
  <si>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</si>
  <si>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</si>
  <si>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</si>
  <si>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</si>
  <si>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</si>
  <si>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</si>
  <si>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</si>
  <si>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</si>
  <si>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</si>
  <si>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</si>
  <si>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</si>
  <si>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</si>
  <si>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</si>
  <si>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</si>
  <si>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</si>
  <si>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</si>
  <si>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</si>
  <si>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</si>
  <si>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</si>
  <si>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</si>
  <si>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</si>
  <si>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</si>
  <si>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</si>
  <si>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</si>
  <si>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</si>
  <si>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</si>
  <si>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</si>
  <si>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</si>
  <si>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</si>
  <si>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</si>
  <si>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</si>
  <si>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</si>
  <si>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</si>
  <si>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</si>
  <si>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</si>
  <si>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</si>
  <si>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</si>
  <si>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</si>
  <si>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</si>
  <si>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</si>
  <si>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</si>
  <si>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</si>
  <si>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</si>
  <si>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</si>
  <si>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</si>
  <si>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</si>
  <si>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</si>
  <si>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</si>
  <si>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</si>
  <si>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</si>
  <si>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</si>
  <si>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</si>
  <si>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</si>
  <si>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</si>
  <si>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</si>
  <si>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</si>
  <si>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</si>
  <si>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</si>
  <si>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</si>
  <si>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</si>
  <si>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</si>
  <si>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</si>
  <si>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</si>
  <si>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</si>
  <si>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</si>
  <si>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</si>
  <si>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</si>
  <si>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</si>
  <si>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</si>
  <si>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</si>
  <si>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</si>
  <si>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</si>
  <si>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</si>
  <si>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</si>
  <si>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</si>
  <si>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</si>
  <si>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</si>
  <si>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</si>
  <si>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</si>
  <si>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</si>
  <si>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</si>
  <si>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</si>
  <si>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</si>
  <si>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</si>
  <si>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</si>
  <si>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</si>
  <si>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</si>
  <si>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</si>
  <si>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</si>
  <si>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</si>
  <si>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</si>
  <si>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</si>
  <si>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</si>
  <si>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</si>
  <si>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</si>
  <si>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</si>
  <si>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</si>
  <si>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</si>
  <si>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</si>
  <si>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</si>
  <si>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</si>
  <si>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</si>
  <si>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</si>
  <si>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</si>
  <si>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</si>
  <si>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</si>
  <si>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</si>
  <si>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</si>
  <si>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</si>
  <si>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</si>
  <si>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</si>
  <si>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</si>
  <si>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</si>
  <si>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</si>
  <si>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</si>
  <si>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</si>
  <si>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</si>
  <si>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</si>
  <si>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</si>
  <si>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</si>
  <si>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</si>
  <si>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</si>
  <si>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</si>
  <si>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</si>
  <si>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</si>
  <si>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</si>
  <si>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</si>
  <si>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</si>
  <si>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</si>
  <si>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</si>
  <si>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</si>
  <si>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</si>
  <si>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</si>
  <si>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</si>
  <si>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</si>
  <si>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</si>
  <si>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</si>
  <si>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</si>
  <si>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</si>
  <si>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</si>
  <si>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</si>
  <si>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</si>
  <si>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</si>
  <si>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</si>
  <si>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</si>
  <si>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</si>
  <si>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</si>
  <si>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</si>
  <si>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</si>
  <si>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</si>
  <si>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</si>
  <si>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</si>
  <si>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</si>
  <si>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</si>
  <si>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</si>
  <si>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</si>
  <si>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</si>
  <si>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</si>
  <si>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</si>
  <si>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</si>
  <si>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</si>
  <si>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</si>
  <si>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</si>
  <si>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</si>
  <si>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</si>
  <si>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</si>
  <si>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</si>
  <si>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</si>
  <si>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</si>
  <si>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</si>
  <si>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</si>
  <si>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</si>
  <si>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</si>
  <si>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</si>
  <si>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</si>
  <si>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</si>
  <si>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</si>
  <si>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</si>
  <si>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</si>
  <si>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</si>
  <si>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</si>
  <si>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</si>
  <si>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</si>
  <si>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</si>
  <si>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</si>
  <si>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</si>
  <si>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</si>
  <si>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</si>
  <si>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</si>
  <si>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</si>
  <si>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</si>
  <si>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</si>
  <si>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</si>
  <si>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</si>
  <si>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</si>
  <si>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</si>
  <si>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</si>
  <si>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</si>
  <si>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</si>
  <si>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</si>
  <si>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</si>
  <si>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</si>
  <si>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</si>
  <si>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</si>
  <si>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</si>
  <si>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</si>
  <si>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</si>
  <si>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</si>
  <si>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</si>
  <si>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</si>
  <si>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</si>
  <si>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</si>
  <si>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</si>
  <si>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</si>
  <si>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</si>
  <si>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</si>
  <si>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</si>
  <si>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</si>
  <si>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</si>
  <si>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</si>
  <si>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</si>
  <si>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</si>
  <si>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</si>
  <si>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</si>
  <si>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</si>
  <si>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</si>
  <si>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</si>
  <si>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</si>
  <si>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</si>
  <si>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</si>
  <si>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</si>
  <si>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</si>
  <si>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</si>
  <si>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</si>
  <si>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</si>
  <si>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</si>
  <si>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</si>
  <si>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</si>
  <si>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</si>
  <si>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</si>
  <si>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</si>
  <si>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</si>
  <si>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</si>
  <si>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</si>
  <si>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</si>
  <si>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</si>
  <si>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</si>
  <si>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</si>
  <si>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</si>
  <si>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</si>
  <si>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</si>
  <si>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</si>
  <si>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</si>
  <si>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</si>
  <si>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</si>
  <si>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</si>
  <si>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</si>
  <si>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</si>
  <si>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</si>
  <si>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</si>
  <si>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</si>
  <si>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</si>
  <si>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</si>
  <si>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</si>
  <si>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</si>
  <si>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</si>
  <si>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</si>
  <si>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</si>
  <si>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</si>
  <si>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</si>
  <si>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</si>
  <si>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</si>
  <si>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</si>
  <si>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</si>
  <si>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</si>
  <si>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</si>
  <si>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</si>
  <si>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</si>
  <si>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</si>
  <si>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</si>
  <si>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</si>
  <si>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</si>
  <si>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</si>
  <si>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</si>
  <si>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</si>
  <si>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</si>
  <si>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</si>
  <si>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</si>
  <si>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</si>
  <si>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</si>
  <si>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</si>
  <si>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</si>
  <si>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</si>
  <si>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</si>
  <si>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</si>
  <si>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</si>
  <si>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</si>
  <si>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</si>
  <si>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</si>
  <si>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</si>
  <si>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</si>
  <si>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</si>
  <si>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</si>
  <si>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</si>
  <si>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</si>
  <si>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</si>
  <si>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</si>
  <si>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</si>
  <si>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</si>
  <si>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</si>
  <si>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</si>
  <si>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</si>
  <si>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</si>
  <si>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</si>
  <si>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</si>
  <si>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</si>
  <si>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</si>
  <si>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</si>
  <si>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</si>
  <si>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</si>
  <si>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</si>
  <si>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</si>
  <si>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</si>
  <si>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</si>
  <si>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</si>
  <si>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</si>
  <si>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</si>
  <si>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</si>
  <si>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</si>
  <si>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</si>
  <si>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</si>
  <si>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</si>
  <si>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</si>
  <si>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</si>
  <si>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</si>
  <si>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</si>
  <si>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</si>
  <si>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</si>
  <si>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</si>
  <si>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</si>
  <si>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</si>
  <si>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</si>
  <si>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</si>
  <si>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</si>
  <si>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</si>
  <si>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</si>
  <si>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</si>
  <si>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</si>
  <si>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</si>
  <si>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</si>
  <si>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</si>
  <si>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</si>
  <si>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</si>
  <si>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</si>
  <si>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</si>
  <si>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</si>
  <si>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</si>
  <si>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</si>
  <si>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</si>
  <si>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</si>
  <si>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</si>
  <si>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</si>
  <si>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</si>
  <si>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</si>
  <si>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</si>
  <si>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</si>
  <si>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</si>
  <si>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</si>
  <si>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</si>
  <si>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</si>
  <si>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</si>
  <si>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</si>
  <si>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</si>
  <si>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</si>
  <si>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</si>
  <si>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</si>
  <si>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</si>
  <si>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</si>
  <si>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</si>
  <si>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</si>
  <si>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</si>
  <si>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</si>
  <si>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</si>
  <si>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</si>
  <si>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</si>
  <si>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</si>
  <si>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</si>
  <si>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</si>
  <si>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</si>
  <si>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</si>
  <si>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</si>
  <si>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</si>
  <si>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</si>
  <si>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</si>
  <si>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</si>
  <si>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</si>
  <si>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</si>
  <si>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</si>
  <si>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</si>
  <si>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</si>
  <si>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</si>
  <si>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</si>
  <si>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</si>
  <si>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</si>
  <si>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</si>
  <si>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</si>
  <si>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</si>
  <si>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</si>
  <si>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</si>
  <si>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</si>
  <si>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</si>
  <si>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</si>
  <si>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</si>
  <si>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</si>
  <si>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</si>
  <si>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</si>
  <si>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</si>
  <si>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</si>
  <si>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</si>
  <si>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</si>
  <si>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</si>
  <si>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</si>
  <si>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</si>
  <si>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</si>
  <si>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</si>
  <si>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</si>
  <si>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</si>
  <si>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</si>
  <si>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</si>
  <si>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</si>
  <si>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</si>
  <si>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</si>
  <si>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</si>
  <si>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</si>
  <si>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</si>
  <si>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</si>
  <si>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</si>
  <si>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</si>
  <si>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</si>
  <si>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</si>
  <si>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</si>
  <si>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</si>
  <si>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</si>
  <si>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</si>
  <si>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</si>
  <si>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</si>
  <si>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</si>
  <si>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</si>
  <si>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</si>
  <si>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</si>
  <si>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</si>
  <si>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</si>
  <si>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</si>
  <si>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</si>
  <si>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</si>
  <si>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</si>
  <si>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</si>
  <si>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</si>
  <si>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</si>
  <si>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</si>
  <si>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</si>
  <si>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</si>
  <si>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</si>
  <si>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</si>
  <si>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</si>
  <si>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</si>
  <si>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</si>
  <si>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</si>
  <si>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</si>
  <si>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</si>
  <si>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</si>
  <si>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</si>
  <si>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</si>
  <si>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</si>
  <si>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</si>
  <si>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</si>
  <si>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</si>
  <si>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</si>
  <si>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</si>
  <si>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</si>
  <si>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</si>
  <si>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</si>
  <si>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</si>
  <si>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</si>
  <si>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</si>
  <si>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</si>
  <si>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</si>
  <si>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</si>
  <si>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</si>
  <si>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</si>
  <si>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</si>
  <si>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</si>
  <si>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</si>
  <si>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</si>
  <si>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</si>
  <si>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</si>
  <si>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</si>
  <si>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</si>
  <si>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</si>
  <si>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</si>
  <si>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</si>
  <si>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</si>
  <si>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</si>
  <si>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</si>
  <si>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</si>
  <si>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</si>
  <si>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</si>
  <si>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</si>
  <si>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</si>
  <si>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</si>
  <si>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</si>
  <si>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</si>
  <si>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</si>
  <si>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</si>
  <si>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</si>
  <si>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</si>
  <si>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</si>
  <si>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</si>
  <si>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</si>
  <si>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</si>
  <si>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</si>
  <si>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</si>
  <si>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</si>
  <si>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</si>
  <si>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</si>
  <si>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</si>
  <si>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</si>
  <si>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</si>
  <si>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</si>
  <si>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</si>
  <si>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</si>
  <si>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</si>
  <si>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</si>
  <si>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</si>
  <si>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</si>
  <si>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</si>
  <si>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</si>
  <si>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</si>
  <si>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</si>
  <si>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</si>
  <si>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</si>
  <si>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</si>
  <si>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</si>
  <si>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</si>
  <si>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</si>
  <si>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</si>
  <si>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</si>
  <si>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</si>
  <si>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</si>
  <si>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</si>
  <si>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</si>
  <si>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</si>
  <si>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</si>
  <si>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</si>
  <si>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</si>
  <si>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</si>
  <si>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</si>
  <si>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</si>
  <si>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</si>
  <si>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</si>
  <si>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</si>
  <si>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</si>
  <si>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</si>
  <si>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</si>
  <si>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</si>
  <si>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</si>
  <si>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</si>
  <si>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</si>
  <si>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</si>
  <si>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</si>
  <si>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</si>
  <si>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</si>
  <si>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</si>
  <si>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</si>
  <si>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</si>
  <si>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</si>
  <si>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</si>
  <si>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</si>
  <si>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</si>
  <si>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</si>
  <si>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</si>
  <si>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</si>
  <si>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</si>
  <si>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</si>
  <si>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</si>
  <si>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</si>
  <si>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</si>
  <si>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</si>
  <si>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</si>
  <si>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</si>
  <si>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</si>
  <si>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</si>
  <si>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</si>
  <si>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</si>
  <si>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</si>
  <si>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</si>
  <si>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</si>
  <si>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</si>
  <si>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</si>
  <si>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</si>
  <si>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</si>
  <si>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</si>
  <si>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</si>
  <si>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</si>
  <si>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</si>
  <si>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</si>
  <si>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</si>
  <si>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</si>
  <si>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</si>
  <si>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</si>
  <si>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</si>
  <si>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</si>
  <si>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</si>
  <si>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</si>
  <si>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</si>
  <si>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</si>
  <si>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</si>
  <si>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</si>
  <si>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</si>
  <si>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</si>
  <si>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</si>
  <si>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</si>
  <si>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</si>
  <si>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</si>
  <si>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</si>
  <si>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</si>
  <si>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</si>
  <si>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</si>
  <si>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</si>
  <si>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</si>
  <si>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</si>
  <si>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</si>
  <si>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</si>
  <si>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</si>
  <si>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</si>
  <si>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</si>
  <si>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</si>
  <si>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</si>
  <si>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</si>
  <si>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</si>
  <si>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</si>
  <si>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</si>
  <si>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</si>
  <si>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</si>
  <si>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</si>
  <si>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</si>
  <si>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</si>
  <si>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</si>
  <si>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</si>
  <si>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</si>
  <si>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</si>
  <si>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</si>
  <si>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</si>
  <si>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</si>
  <si>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</si>
  <si>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</si>
  <si>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</si>
  <si>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</si>
  <si>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</si>
  <si>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</si>
  <si>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</si>
  <si>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</si>
  <si>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</si>
  <si>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</si>
  <si>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</si>
  <si>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</si>
  <si>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</si>
  <si>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</si>
  <si>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</si>
  <si>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</si>
  <si>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</si>
  <si>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</si>
  <si>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</si>
  <si>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</si>
  <si>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</si>
  <si>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</si>
  <si>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</si>
  <si>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</si>
  <si>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</si>
  <si>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</si>
  <si>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</si>
  <si>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</si>
  <si>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</si>
  <si>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</si>
  <si>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</si>
  <si>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</si>
  <si>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</si>
  <si>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</si>
  <si>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</si>
  <si>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</si>
  <si>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</si>
  <si>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</si>
  <si>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</si>
  <si>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</si>
  <si>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</si>
  <si>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</si>
  <si>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</si>
  <si>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</si>
  <si>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</si>
  <si>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</si>
  <si>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</si>
  <si>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</si>
  <si>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</si>
  <si>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</si>
  <si>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</si>
  <si>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</si>
  <si>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</si>
  <si>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</si>
  <si>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</si>
  <si>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</si>
  <si>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</si>
  <si>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</si>
  <si>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</si>
  <si>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</si>
  <si>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</si>
  <si>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</si>
  <si>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</si>
  <si>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</si>
  <si>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</si>
  <si>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</si>
  <si>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</si>
  <si>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</si>
  <si>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</si>
  <si>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</si>
  <si>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</si>
  <si>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</si>
  <si>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</si>
  <si>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</si>
  <si>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</si>
  <si>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</si>
  <si>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</si>
  <si>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</si>
  <si>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</si>
  <si>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</si>
  <si>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</si>
  <si>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</si>
  <si>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</si>
  <si>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</si>
  <si>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</si>
  <si>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</si>
  <si>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</si>
  <si>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</si>
  <si>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</si>
  <si>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</si>
  <si>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</si>
  <si>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</si>
  <si>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</si>
  <si>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</si>
  <si>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</si>
  <si>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</si>
  <si>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</si>
  <si>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</si>
  <si>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</si>
  <si>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</si>
  <si>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</si>
  <si>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</si>
  <si>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</si>
  <si>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</si>
  <si>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</si>
  <si>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</si>
  <si>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</si>
  <si>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</si>
  <si>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</si>
  <si>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</si>
  <si>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</si>
  <si>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</si>
  <si>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</si>
  <si>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</si>
  <si>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</si>
  <si>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</si>
  <si>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</si>
  <si>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</si>
  <si>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</si>
  <si>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</si>
  <si>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</si>
  <si>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</si>
  <si>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</si>
  <si>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</si>
  <si>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</si>
  <si>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</si>
  <si>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</si>
  <si>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</si>
  <si>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</si>
  <si>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</si>
  <si>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</si>
  <si>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</si>
  <si>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</si>
  <si>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</si>
  <si>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</si>
  <si>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</si>
  <si>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</si>
  <si>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</si>
  <si>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</si>
  <si>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</si>
  <si>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</si>
  <si>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</si>
  <si>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</si>
  <si>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</si>
  <si>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</si>
  <si>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</si>
  <si>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</si>
  <si>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</si>
  <si>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</si>
  <si>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</si>
  <si>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</si>
  <si>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</si>
  <si>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</si>
  <si>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</si>
  <si>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</si>
  <si>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</si>
  <si>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</si>
  <si>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</si>
  <si>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</si>
  <si>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</si>
  <si>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</si>
  <si>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</si>
  <si>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</si>
  <si>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</si>
  <si>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</si>
  <si>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</si>
  <si>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</si>
  <si>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</si>
  <si>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</si>
  <si>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</si>
  <si>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</si>
  <si>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</si>
  <si>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</si>
  <si>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</si>
  <si>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</si>
  <si>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</si>
  <si>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</si>
  <si>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</si>
  <si>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</si>
  <si>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</si>
  <si>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</si>
  <si>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</si>
  <si>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</si>
  <si>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</si>
  <si>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</si>
  <si>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</si>
  <si>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</si>
  <si>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</si>
  <si>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</si>
  <si>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</si>
  <si>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</si>
  <si>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</si>
  <si>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</si>
  <si>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</si>
  <si>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</si>
  <si>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</si>
  <si>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</si>
  <si>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</si>
  <si>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</si>
  <si>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</si>
  <si>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</si>
  <si>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</si>
  <si>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</si>
  <si>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</si>
  <si>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</si>
  <si>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</si>
  <si>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</si>
  <si>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</si>
  <si>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</si>
  <si>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</si>
  <si>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</si>
  <si>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</si>
  <si>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</si>
  <si>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</si>
  <si>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</si>
  <si>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</si>
  <si>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</si>
  <si>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</si>
  <si>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</si>
  <si>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</si>
  <si>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</si>
  <si>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</si>
  <si>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</si>
  <si>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</si>
  <si>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</si>
  <si>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</si>
  <si>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</si>
  <si>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</si>
  <si>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</si>
  <si>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</si>
  <si>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</si>
  <si>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</si>
  <si>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</si>
  <si>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</si>
  <si>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</si>
  <si>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</si>
  <si>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</si>
  <si>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</si>
  <si>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</si>
  <si>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</si>
  <si>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</si>
  <si>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</si>
  <si>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</si>
  <si>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</si>
  <si>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</si>
  <si>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</si>
  <si>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</si>
  <si>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</si>
  <si>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</si>
  <si>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</si>
  <si>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</si>
  <si>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</si>
  <si>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</si>
  <si>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</si>
  <si>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</si>
  <si>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</si>
  <si>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</si>
  <si>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</si>
  <si>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</si>
  <si>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</si>
  <si>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</si>
  <si>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</si>
  <si>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</si>
  <si>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</si>
  <si>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</si>
  <si>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</si>
  <si>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</si>
  <si>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</si>
  <si>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</si>
  <si>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</si>
  <si>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</si>
  <si>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</si>
  <si>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</si>
  <si>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</si>
  <si>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</si>
  <si>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</si>
  <si>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</si>
  <si>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</si>
  <si>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</si>
  <si>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</si>
  <si>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</si>
  <si>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</si>
  <si>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</si>
  <si>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</si>
  <si>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</si>
  <si>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</si>
  <si>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</si>
  <si>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</si>
  <si>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</si>
  <si>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</si>
  <si>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</si>
  <si>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</si>
  <si>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</si>
  <si>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</si>
  <si>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</si>
  <si>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</si>
  <si>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</si>
  <si>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</si>
  <si>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</si>
  <si>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</si>
  <si>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</si>
  <si>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</si>
  <si>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</si>
  <si>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</si>
  <si>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</si>
  <si>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</si>
  <si>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</si>
  <si>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</si>
  <si>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</si>
  <si>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</si>
  <si>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</si>
  <si>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</si>
  <si>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</si>
  <si>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</si>
  <si>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</si>
  <si>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</si>
  <si>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</si>
  <si>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</si>
  <si>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</si>
  <si>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</si>
  <si>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</si>
  <si>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</si>
  <si>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</si>
  <si>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</si>
  <si>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</si>
  <si>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</si>
  <si>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</si>
  <si>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</si>
  <si>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</si>
  <si>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</si>
  <si>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</si>
  <si>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</si>
  <si>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</si>
  <si>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</si>
  <si>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</si>
  <si>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</si>
  <si>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</si>
  <si>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</si>
  <si>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</si>
  <si>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</si>
  <si>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</si>
  <si>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</si>
  <si>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</si>
  <si>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</si>
  <si>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</si>
  <si>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</si>
  <si>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</si>
  <si>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</si>
  <si>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</si>
  <si>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</si>
  <si>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</si>
  <si>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</si>
  <si>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</si>
  <si>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</si>
  <si>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</si>
  <si>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</si>
  <si>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</si>
  <si>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</si>
  <si>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</si>
  <si>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</si>
  <si>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</si>
  <si>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</si>
  <si>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</si>
  <si>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</si>
  <si>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</si>
  <si>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</si>
  <si>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</si>
  <si>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</si>
  <si>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</si>
  <si>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</si>
  <si>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</si>
  <si>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</si>
  <si>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</si>
  <si>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</si>
  <si>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</si>
  <si>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</si>
  <si>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</si>
  <si>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</si>
  <si>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</si>
  <si>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</si>
  <si>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</si>
  <si>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</si>
  <si>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</si>
  <si>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</si>
  <si>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</si>
  <si>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</si>
  <si>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</si>
  <si>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</si>
  <si>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</si>
  <si>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</si>
  <si>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</si>
  <si>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</si>
  <si>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</si>
  <si>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</si>
  <si>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</si>
  <si>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</si>
  <si>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</si>
  <si>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</si>
  <si>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</si>
  <si>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</si>
  <si>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</si>
  <si>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</si>
  <si>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</si>
  <si>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</si>
  <si>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</si>
  <si>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</si>
  <si>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</si>
  <si>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</si>
  <si>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</si>
  <si>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</si>
  <si>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</si>
  <si>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</si>
  <si>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</si>
  <si>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</si>
  <si>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</si>
  <si>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</si>
  <si>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</si>
  <si>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</si>
  <si>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</si>
  <si>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</si>
  <si>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</si>
  <si>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</si>
  <si>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</si>
  <si>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</si>
  <si>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</si>
  <si>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</si>
  <si>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</si>
  <si>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</si>
  <si>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</si>
  <si>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</si>
  <si>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</si>
  <si>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</si>
  <si>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</si>
  <si>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</si>
  <si>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</si>
  <si>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</si>
  <si>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</si>
  <si>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</si>
  <si>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</si>
  <si>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</si>
  <si>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</si>
  <si>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</si>
  <si>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</si>
  <si>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</si>
  <si>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</si>
  <si>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</si>
  <si>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</si>
  <si>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</si>
  <si>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</si>
  <si>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</si>
  <si>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</si>
  <si>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</si>
  <si>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</si>
  <si>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</si>
  <si>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</si>
  <si>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</si>
  <si>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</si>
  <si>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</si>
  <si>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</si>
  <si>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</si>
  <si>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</si>
  <si>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</si>
  <si>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</si>
  <si>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</si>
  <si>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</si>
  <si>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</si>
  <si>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</si>
  <si>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</si>
  <si>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</si>
  <si>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</si>
  <si>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</si>
  <si>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</si>
  <si>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</si>
  <si>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</si>
  <si>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</si>
  <si>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</si>
  <si>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</si>
  <si>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</si>
  <si>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</si>
  <si>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</si>
  <si>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</si>
  <si>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</si>
  <si>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</si>
  <si>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</si>
  <si>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</si>
  <si>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</si>
  <si>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</si>
  <si>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</si>
  <si>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</si>
  <si>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</si>
  <si>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</si>
  <si>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</si>
  <si>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</si>
  <si>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</si>
  <si>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</si>
  <si>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</si>
  <si>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</si>
  <si>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</si>
  <si>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</si>
  <si>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</si>
  <si>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</si>
  <si>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</si>
  <si>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</si>
  <si>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</si>
  <si>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</si>
  <si>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</si>
  <si>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</si>
  <si>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</si>
  <si>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</si>
  <si>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</si>
  <si>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</si>
  <si>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</si>
  <si>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</si>
  <si>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</si>
  <si>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</si>
  <si>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</si>
  <si>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</si>
  <si>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</si>
  <si>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</si>
  <si>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</si>
  <si>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</si>
  <si>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</si>
  <si>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</si>
  <si>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</si>
  <si>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</si>
  <si>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</si>
  <si>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</si>
  <si>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</si>
  <si>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</si>
  <si>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</si>
  <si>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</si>
  <si>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</si>
  <si>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</si>
  <si>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</si>
  <si>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</si>
  <si>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</si>
  <si>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</si>
  <si>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</si>
  <si>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</si>
  <si>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</si>
  <si>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</si>
  <si>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</si>
  <si>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</si>
  <si>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</si>
  <si>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</si>
  <si>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</si>
  <si>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</si>
  <si>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</si>
  <si>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</si>
  <si>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</si>
  <si>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</si>
  <si>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</si>
  <si>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</si>
  <si>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</si>
  <si>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</si>
  <si>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</si>
  <si>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</si>
  <si>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</si>
  <si>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</si>
  <si>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</si>
  <si>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</si>
  <si>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</si>
  <si>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</si>
  <si>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</si>
  <si>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</si>
  <si>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</si>
  <si>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</si>
  <si>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</si>
  <si>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</si>
  <si>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</si>
  <si>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</si>
  <si>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</si>
  <si>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</si>
  <si>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</si>
  <si>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</si>
  <si>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</si>
  <si>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</si>
  <si>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</si>
  <si>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</si>
  <si>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</si>
  <si>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</si>
  <si>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</si>
  <si>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</si>
  <si>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</si>
  <si>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</si>
  <si>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</si>
  <si>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</si>
  <si>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</si>
  <si>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</si>
  <si>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</si>
  <si>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</si>
  <si>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</si>
  <si>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</si>
  <si>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</si>
  <si>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</si>
  <si>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</si>
  <si>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</si>
  <si>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</si>
  <si>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</si>
  <si>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</si>
  <si>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</si>
  <si>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</si>
  <si>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</si>
  <si>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</si>
  <si>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</si>
  <si>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</si>
  <si>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</si>
  <si>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</si>
  <si>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</si>
  <si>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</si>
  <si>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</si>
  <si>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</si>
  <si>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</si>
  <si>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</si>
  <si>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</si>
  <si>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</si>
  <si>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</si>
  <si>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</si>
  <si>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</si>
  <si>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</si>
  <si>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</si>
  <si>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</si>
  <si>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</si>
  <si>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</si>
  <si>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</si>
  <si>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</si>
  <si>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</si>
  <si>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</si>
  <si>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</si>
  <si>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</si>
  <si>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</si>
  <si>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</si>
  <si>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</si>
  <si>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</si>
  <si>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</si>
  <si>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</si>
  <si>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</si>
  <si>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</si>
  <si>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</si>
  <si>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</si>
  <si>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</si>
  <si>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</si>
  <si>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</si>
  <si>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</si>
  <si>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</si>
  <si>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</si>
  <si>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</si>
  <si>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</si>
  <si>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</si>
  <si>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</si>
  <si>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</si>
  <si>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</si>
  <si>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</si>
  <si>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</si>
  <si>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</si>
  <si>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</si>
  <si>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</si>
  <si>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</si>
  <si>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</si>
  <si>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</si>
  <si>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</si>
  <si>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</si>
  <si>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</si>
  <si>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</si>
  <si>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</si>
  <si>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</si>
  <si>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</si>
  <si>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</si>
  <si>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</si>
  <si>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</si>
  <si>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</si>
  <si>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</si>
  <si>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</si>
  <si>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</si>
  <si>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</si>
  <si>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</si>
  <si>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</si>
  <si>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</si>
  <si>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</si>
  <si>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</si>
  <si>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</si>
  <si>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</si>
  <si>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</si>
  <si>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</si>
  <si>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</si>
  <si>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</si>
  <si>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</si>
  <si>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</si>
  <si>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</si>
  <si>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</si>
  <si>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</si>
  <si>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</si>
  <si>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</si>
  <si>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</si>
  <si>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</si>
  <si>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</si>
  <si>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</si>
  <si>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</si>
  <si>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</si>
  <si>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</si>
  <si>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</si>
  <si>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</si>
  <si>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</si>
  <si>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</si>
  <si>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</si>
  <si>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</si>
  <si>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</si>
  <si>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</si>
  <si>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</si>
  <si>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</si>
  <si>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</si>
  <si>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</si>
  <si>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</si>
  <si>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</si>
  <si>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</si>
  <si>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</si>
  <si>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</si>
  <si>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</si>
  <si>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</si>
  <si>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</si>
  <si>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</si>
  <si>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</si>
  <si>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</si>
  <si>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</si>
  <si>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</si>
  <si>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</si>
  <si>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</si>
  <si>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</si>
  <si>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</si>
  <si>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</si>
  <si>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</si>
  <si>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</si>
  <si>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</si>
  <si>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</si>
  <si>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</si>
  <si>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</si>
  <si>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</si>
  <si>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</si>
  <si>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</si>
  <si>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</si>
  <si>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</si>
  <si>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</si>
  <si>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</si>
  <si>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</si>
  <si>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</si>
  <si>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</si>
  <si>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</si>
  <si>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</si>
  <si>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</si>
  <si>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</si>
  <si>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</si>
  <si>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</si>
  <si>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</si>
  <si>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</si>
  <si>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</si>
  <si>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</si>
  <si>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</si>
  <si>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</si>
  <si>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</si>
  <si>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</si>
  <si>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</si>
  <si>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</si>
  <si>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</si>
  <si>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</si>
  <si>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</si>
  <si>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</si>
  <si>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</si>
  <si>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</si>
  <si>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</si>
  <si>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</si>
  <si>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</si>
  <si>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</si>
  <si>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</si>
  <si>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</si>
  <si>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</si>
  <si>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</si>
  <si>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</si>
  <si>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</si>
  <si>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</si>
  <si>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</si>
  <si>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</si>
  <si>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</si>
  <si>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</si>
  <si>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</si>
  <si>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</si>
  <si>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</si>
  <si>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</si>
  <si>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</si>
  <si>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</si>
  <si>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</si>
  <si>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</si>
  <si>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</si>
  <si>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</si>
  <si>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</si>
  <si>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</si>
  <si>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</si>
  <si>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</si>
  <si>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</si>
  <si>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</si>
  <si>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</si>
  <si>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</si>
  <si>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</si>
  <si>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</si>
  <si>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</si>
  <si>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</si>
  <si>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</si>
  <si>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</si>
  <si>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</si>
  <si>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</si>
  <si>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</si>
  <si>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</si>
  <si>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</si>
  <si>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</si>
  <si>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</si>
  <si>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</si>
  <si>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</si>
  <si>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</si>
  <si>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</si>
  <si>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</si>
  <si>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</si>
  <si>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</si>
  <si>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</si>
  <si>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</si>
  <si>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</si>
  <si>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</si>
  <si>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</si>
  <si>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</si>
  <si>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</si>
  <si>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</si>
  <si>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</si>
  <si>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</si>
  <si>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</si>
  <si>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</si>
  <si>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</si>
  <si>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</si>
  <si>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</si>
  <si>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</si>
  <si>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</si>
  <si>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</si>
  <si>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</si>
  <si>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</si>
  <si>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</si>
  <si>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</si>
  <si>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</si>
  <si>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</si>
  <si>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</si>
  <si>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</si>
  <si>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</si>
  <si>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</si>
  <si>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</si>
  <si>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</si>
  <si>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</si>
  <si>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</si>
  <si>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</si>
  <si>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</si>
  <si>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</si>
  <si>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</si>
  <si>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</si>
  <si>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</si>
  <si>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</si>
  <si>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</si>
  <si>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</si>
  <si>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</si>
  <si>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</si>
  <si>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</si>
  <si>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</si>
  <si>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</si>
  <si>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</si>
  <si>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</si>
  <si>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</si>
  <si>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</si>
  <si>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</si>
  <si>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</si>
  <si>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</si>
  <si>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</si>
  <si>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</si>
  <si>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</si>
  <si>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</si>
  <si>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</si>
  <si>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</si>
  <si>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</si>
  <si>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</si>
  <si>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</si>
  <si>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</si>
  <si>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</si>
  <si>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</si>
  <si>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</si>
  <si>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</si>
  <si>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</si>
  <si>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</si>
  <si>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</si>
  <si>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</si>
  <si>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</si>
  <si>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</si>
  <si>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</si>
  <si>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</si>
  <si>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</si>
  <si>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</si>
  <si>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</si>
  <si>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</si>
  <si>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</si>
  <si>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</si>
  <si>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</si>
  <si>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</si>
  <si>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</si>
  <si>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</si>
  <si>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</si>
  <si>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</si>
  <si>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</si>
  <si>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</si>
  <si>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</si>
  <si>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</si>
  <si>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</si>
  <si>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</si>
  <si>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</si>
  <si>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</si>
  <si>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</si>
  <si>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</si>
  <si>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</si>
  <si>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</si>
  <si>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</si>
  <si>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</si>
  <si>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</si>
  <si>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</si>
  <si>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</si>
  <si>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</si>
  <si>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</si>
  <si>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</si>
  <si>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</si>
  <si>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</si>
  <si>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</si>
  <si>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</si>
  <si>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</si>
  <si>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</si>
  <si>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</si>
  <si>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</si>
  <si>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</si>
  <si>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</si>
  <si>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</si>
  <si>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</si>
  <si>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</si>
  <si>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</si>
  <si>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</si>
  <si>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</si>
  <si>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</si>
  <si>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</si>
  <si>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</si>
  <si>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</si>
  <si>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</si>
  <si>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</si>
  <si>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</si>
  <si>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</si>
  <si>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</si>
  <si>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</si>
  <si>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</si>
  <si>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</si>
  <si>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</si>
  <si>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</si>
  <si>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</si>
  <si>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</si>
  <si>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</si>
  <si>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</si>
  <si>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</si>
  <si>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</si>
  <si>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</si>
  <si>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</si>
  <si>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</si>
  <si>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</si>
  <si>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</si>
  <si>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</si>
  <si>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</si>
  <si>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</si>
  <si>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</si>
  <si>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</si>
  <si>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</si>
  <si>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</si>
  <si>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</si>
  <si>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</si>
  <si>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</si>
  <si>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</si>
  <si>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</si>
  <si>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</si>
  <si>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</si>
  <si>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</si>
  <si>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</si>
  <si>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</si>
  <si>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</si>
  <si>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</si>
  <si>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</si>
  <si>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</si>
  <si>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</si>
  <si>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</si>
  <si>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</si>
  <si>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</si>
  <si>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</si>
  <si>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</si>
  <si>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</si>
  <si>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</si>
  <si>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</si>
  <si>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</si>
  <si>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</si>
  <si>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</si>
  <si>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</si>
  <si>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</si>
  <si>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</si>
  <si>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</si>
  <si>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</si>
  <si>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</si>
  <si>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</si>
  <si>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</si>
  <si>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</si>
  <si>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</si>
  <si>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</si>
  <si>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</si>
  <si>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</si>
  <si>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</si>
  <si>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</si>
  <si>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</si>
  <si>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</si>
  <si>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</si>
  <si>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</si>
  <si>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</si>
  <si>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</si>
  <si>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</si>
  <si>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</si>
  <si>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</si>
  <si>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</si>
  <si>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</si>
  <si>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</si>
  <si>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</si>
  <si>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</si>
  <si>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</si>
  <si>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</si>
  <si>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</si>
  <si>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</si>
  <si>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</si>
  <si>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</si>
  <si>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</si>
  <si>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</si>
  <si>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</si>
  <si>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</si>
  <si>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</si>
  <si>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</si>
  <si>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</si>
  <si>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</si>
  <si>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</si>
  <si>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</si>
  <si>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</si>
  <si>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</si>
  <si>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</si>
  <si>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</si>
  <si>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</si>
  <si>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</si>
  <si>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</si>
  <si>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</si>
  <si>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</si>
  <si>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</si>
  <si>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</si>
  <si>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</si>
  <si>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</si>
  <si>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</si>
  <si>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</si>
  <si>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</si>
  <si>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</si>
  <si>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</si>
  <si>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</si>
  <si>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</si>
  <si>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</si>
  <si>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</si>
  <si>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</si>
  <si>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</si>
  <si>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</si>
  <si>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</si>
  <si>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</si>
  <si>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</si>
  <si>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</si>
  <si>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</si>
  <si>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</si>
  <si>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</si>
  <si>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</si>
  <si>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</si>
  <si>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</si>
  <si>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</si>
  <si>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</si>
  <si>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</si>
  <si>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</si>
  <si>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</si>
  <si>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</si>
  <si>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</si>
  <si>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</si>
  <si>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</si>
  <si>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</si>
  <si>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</si>
  <si>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</si>
  <si>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</si>
  <si>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</si>
  <si>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</si>
  <si>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</si>
  <si>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</si>
  <si>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</si>
  <si>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</si>
  <si>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</si>
  <si>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</si>
  <si>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</si>
  <si>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</si>
  <si>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</si>
  <si>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</si>
  <si>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</si>
  <si>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</si>
  <si>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</si>
  <si>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</si>
  <si>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</si>
  <si>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</si>
  <si>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</si>
  <si>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</si>
  <si>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</si>
  <si>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</si>
  <si>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</si>
  <si>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</si>
  <si>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</si>
  <si>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</si>
  <si>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</si>
  <si>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</si>
  <si>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</si>
  <si>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</si>
  <si>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</si>
  <si>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</si>
  <si>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</si>
  <si>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</si>
  <si>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</si>
  <si>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</si>
  <si>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</si>
  <si>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</si>
  <si>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</si>
  <si>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</si>
  <si>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</si>
  <si>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</si>
  <si>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</si>
  <si>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</si>
  <si>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</si>
  <si>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</si>
  <si>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</si>
  <si>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</si>
  <si>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</si>
  <si>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</si>
  <si>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</si>
  <si>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</si>
  <si>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</si>
  <si>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</si>
  <si>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</si>
  <si>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</si>
  <si>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</si>
  <si>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</si>
  <si>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</si>
  <si>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</si>
  <si>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</si>
  <si>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</si>
  <si>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</si>
  <si>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</si>
  <si>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</si>
  <si>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</si>
  <si>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</si>
  <si>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</si>
  <si>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</si>
  <si>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</si>
  <si>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</si>
  <si>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</si>
  <si>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</si>
  <si>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</si>
  <si>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</si>
  <si>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</si>
  <si>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</si>
  <si>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</si>
  <si>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</si>
  <si>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</si>
  <si>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</si>
  <si>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</si>
  <si>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</si>
  <si>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</si>
  <si>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</si>
  <si>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</si>
  <si>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</si>
  <si>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</si>
  <si>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</si>
  <si>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</si>
  <si>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</si>
  <si>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</si>
  <si>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</si>
  <si>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</si>
  <si>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</si>
  <si>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</si>
  <si>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</si>
  <si>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</si>
  <si>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</si>
  <si>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</si>
  <si>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</si>
  <si>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</si>
  <si>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</si>
  <si>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</si>
  <si>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</si>
  <si>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</si>
  <si>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</si>
  <si>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</si>
  <si>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</si>
  <si>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</si>
  <si>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</si>
  <si>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</si>
  <si>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</si>
  <si>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</si>
  <si>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</si>
  <si>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</si>
  <si>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</si>
  <si>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</si>
  <si>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</si>
  <si>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</si>
  <si>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</si>
  <si>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</si>
  <si>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</si>
  <si>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</si>
  <si>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</si>
  <si>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</si>
  <si>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</si>
  <si>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</si>
  <si>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</si>
  <si>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</si>
  <si>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</si>
  <si>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</si>
  <si>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</si>
  <si>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</si>
  <si>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</si>
  <si>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</si>
  <si>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</si>
  <si>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</si>
  <si>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</si>
  <si>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</si>
  <si>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</si>
  <si>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</si>
  <si>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</si>
  <si>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</si>
  <si>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</si>
  <si>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</si>
  <si>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</si>
  <si>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</si>
  <si>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</si>
  <si>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</si>
  <si>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</si>
  <si>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</si>
  <si>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</si>
  <si>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</si>
  <si>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</si>
  <si>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</si>
  <si>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</si>
  <si>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</si>
  <si>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</si>
  <si>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</si>
  <si>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</si>
  <si>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</si>
  <si>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</si>
  <si>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</si>
  <si>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</si>
  <si>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</si>
  <si>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</si>
  <si>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</si>
  <si>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</si>
  <si>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</si>
  <si>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</si>
  <si>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</si>
  <si>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</si>
  <si>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</si>
  <si>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</si>
  <si>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</si>
  <si>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</si>
  <si>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</si>
  <si>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</si>
  <si>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</si>
  <si>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</si>
  <si>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</si>
  <si>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</si>
  <si>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</si>
  <si>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</si>
  <si>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</si>
  <si>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</si>
  <si>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</si>
  <si>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</si>
  <si>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</si>
  <si>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</si>
  <si>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</si>
  <si>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</si>
  <si>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</si>
  <si>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</si>
  <si>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</si>
  <si>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</si>
  <si>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</si>
  <si>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</si>
  <si>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</si>
  <si>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</si>
  <si>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</si>
  <si>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</si>
  <si>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</si>
  <si>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</si>
  <si>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</si>
  <si>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</si>
  <si>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</si>
  <si>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</si>
  <si>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</si>
  <si>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</si>
  <si>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</si>
  <si>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</si>
  <si>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</si>
  <si>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</si>
  <si>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</si>
  <si>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</si>
  <si>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</si>
  <si>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</si>
  <si>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</si>
  <si>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</si>
  <si>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</si>
  <si>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</si>
  <si>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</si>
  <si>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</si>
  <si>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</si>
  <si>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</si>
  <si>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</si>
  <si>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</si>
  <si>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</si>
  <si>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</si>
  <si>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</si>
  <si>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</si>
  <si>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</si>
  <si>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</si>
  <si>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</si>
  <si>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</si>
  <si>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</si>
  <si>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</si>
  <si>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</si>
  <si>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</si>
  <si>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</si>
  <si>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</si>
  <si>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</si>
  <si>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</si>
  <si>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</si>
  <si>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</si>
  <si>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</si>
  <si>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</si>
  <si>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</si>
  <si>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</si>
  <si>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</si>
  <si>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</si>
  <si>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</si>
  <si>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</si>
  <si>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</si>
  <si>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</si>
  <si>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</si>
  <si>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</si>
  <si>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</si>
  <si>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</si>
  <si>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</si>
  <si>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</si>
  <si>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</si>
  <si>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</si>
  <si>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</si>
  <si>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</si>
  <si>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</si>
  <si>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</si>
  <si>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</si>
  <si>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</si>
  <si>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</si>
  <si>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</si>
  <si>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</si>
  <si>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</si>
  <si>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</si>
  <si>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</si>
  <si>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</si>
  <si>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</si>
  <si>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</si>
  <si>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</si>
  <si>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</si>
  <si>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</si>
  <si>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</si>
  <si>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</si>
  <si>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</si>
  <si>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</si>
  <si>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</si>
  <si>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</si>
  <si>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</si>
  <si>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</si>
  <si>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</si>
  <si>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</si>
  <si>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</si>
  <si>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</si>
  <si>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</si>
  <si>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</si>
  <si>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</si>
  <si>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</si>
  <si>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</si>
  <si>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</si>
  <si>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</si>
  <si>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</si>
  <si>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</si>
  <si>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</si>
  <si>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</si>
  <si>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</si>
  <si>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</si>
  <si>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</si>
  <si>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</si>
  <si>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</si>
  <si>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</si>
  <si>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</si>
  <si>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</si>
  <si>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</si>
  <si>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</si>
  <si>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</si>
  <si>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</si>
  <si>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</si>
  <si>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</si>
  <si>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</si>
  <si>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</si>
  <si>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</si>
  <si>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</si>
  <si>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</si>
  <si>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</si>
  <si>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</si>
  <si>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</si>
  <si>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</si>
  <si>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</si>
  <si>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</si>
  <si>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</si>
  <si>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</si>
  <si>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</si>
  <si>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</si>
  <si>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</si>
  <si>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</si>
  <si>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</si>
  <si>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</si>
  <si>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</si>
  <si>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</si>
  <si>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</si>
  <si>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</si>
  <si>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</si>
  <si>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</si>
  <si>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</si>
  <si>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</si>
  <si>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</si>
  <si>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</si>
  <si>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</si>
  <si>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</si>
  <si>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</si>
  <si>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</si>
  <si>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</si>
  <si>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</si>
  <si>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</si>
  <si>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</si>
  <si>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</si>
  <si>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</si>
  <si>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</si>
  <si>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</si>
  <si>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</si>
  <si>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</si>
  <si>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</si>
  <si>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</si>
  <si>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</si>
  <si>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</si>
  <si>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</si>
  <si>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</si>
  <si>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</si>
  <si>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</si>
  <si>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</si>
  <si>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</si>
  <si>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</si>
  <si>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</si>
  <si>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</si>
  <si>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</si>
  <si>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</si>
  <si>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</si>
  <si>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</si>
  <si>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</si>
  <si>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</si>
  <si>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</si>
  <si>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</si>
  <si>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</si>
  <si>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</si>
  <si>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</si>
  <si>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</si>
  <si>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</si>
  <si>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</si>
  <si>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</si>
  <si>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</si>
  <si>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</si>
  <si>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</si>
  <si>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</si>
  <si>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</si>
  <si>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</si>
  <si>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</si>
  <si>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</si>
  <si>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</si>
  <si>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</si>
  <si>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</si>
  <si>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</si>
  <si>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</si>
  <si>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</si>
  <si>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</si>
  <si>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</si>
  <si>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</si>
  <si>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</si>
  <si>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</si>
  <si>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</si>
  <si>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</si>
  <si>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</si>
  <si>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</si>
  <si>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</si>
  <si>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</si>
  <si>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</si>
  <si>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</si>
  <si>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</si>
  <si>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</si>
  <si>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</si>
  <si>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</si>
  <si>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</si>
  <si>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</si>
  <si>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</si>
  <si>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</si>
  <si>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</si>
  <si>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</si>
  <si>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</si>
  <si>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</si>
  <si>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</si>
  <si>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</si>
  <si>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</si>
  <si>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</si>
  <si>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</si>
  <si>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</si>
  <si>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</si>
  <si>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</si>
  <si>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</si>
  <si>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</si>
  <si>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</si>
  <si>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</si>
  <si>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</si>
  <si>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</si>
  <si>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</si>
  <si>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</si>
  <si>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</si>
  <si>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</si>
  <si>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</si>
  <si>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</si>
  <si>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</si>
  <si>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</si>
  <si>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</si>
  <si>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</si>
  <si>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</si>
  <si>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</si>
  <si>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</si>
  <si>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</si>
  <si>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</si>
  <si>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</si>
  <si>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</si>
  <si>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</si>
  <si>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</si>
  <si>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</si>
  <si>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</si>
  <si>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</si>
  <si>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</si>
  <si>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</si>
  <si>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</si>
  <si>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</si>
  <si>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</si>
  <si>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</si>
  <si>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</si>
  <si>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</si>
  <si>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</si>
  <si>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</si>
  <si>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</si>
  <si>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</si>
  <si>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</si>
  <si>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</si>
  <si>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</si>
  <si>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</si>
  <si>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</si>
  <si>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</si>
  <si>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</si>
  <si>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</si>
  <si>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</si>
  <si>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</si>
  <si>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</si>
  <si>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</si>
  <si>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</si>
  <si>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</si>
  <si>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</si>
  <si>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</si>
  <si>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</si>
  <si>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</si>
  <si>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</si>
  <si>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</si>
  <si>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</si>
  <si>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</si>
  <si>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</si>
  <si>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</si>
  <si>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</si>
  <si>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</si>
  <si>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</si>
  <si>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</si>
  <si>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</si>
  <si>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</si>
  <si>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</si>
  <si>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</si>
  <si>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</si>
  <si>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</si>
  <si>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</si>
  <si>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</si>
  <si>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</si>
  <si>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</si>
  <si>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</si>
  <si>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</si>
  <si>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</si>
  <si>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</si>
  <si>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</si>
  <si>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</si>
  <si>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</si>
  <si>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</si>
  <si>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</si>
  <si>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</si>
  <si>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</si>
  <si>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</si>
  <si>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</si>
  <si>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</si>
  <si>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</si>
  <si>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</si>
  <si>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</si>
  <si>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</si>
  <si>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</si>
  <si>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</si>
  <si>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</si>
  <si>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</si>
  <si>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</si>
  <si>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</si>
  <si>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</si>
  <si>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</si>
  <si>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</si>
  <si>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</si>
  <si>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</si>
  <si>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</si>
  <si>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</si>
  <si>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</si>
  <si>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</si>
  <si>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</si>
  <si>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</si>
  <si>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</si>
  <si>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</si>
  <si>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</si>
  <si>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</si>
  <si>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</si>
  <si>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</si>
  <si>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</si>
  <si>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</si>
  <si>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</si>
  <si>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</si>
  <si>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</si>
  <si>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</si>
  <si>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</si>
  <si>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</si>
  <si>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</si>
  <si>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</si>
  <si>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</si>
  <si>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</si>
  <si>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</si>
  <si>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</si>
  <si>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</si>
  <si>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</si>
  <si>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</si>
  <si>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</si>
  <si>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</si>
  <si>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</si>
  <si>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</si>
  <si>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</si>
  <si>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</si>
  <si>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</si>
  <si>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</si>
  <si>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</si>
  <si>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</si>
  <si>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</si>
  <si>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</si>
  <si>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</si>
  <si>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</si>
  <si>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</si>
  <si>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</si>
  <si>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</si>
  <si>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</si>
  <si>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</si>
  <si>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</si>
  <si>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</si>
  <si>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</si>
  <si>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</si>
  <si>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</si>
  <si>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</si>
  <si>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</si>
  <si>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</si>
  <si>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</si>
  <si>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</si>
  <si>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</si>
  <si>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</si>
  <si>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</si>
  <si>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</si>
  <si>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</si>
  <si>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</si>
  <si>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</si>
  <si>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</si>
  <si>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</si>
  <si>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</si>
  <si>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</si>
  <si>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</si>
  <si>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</si>
  <si>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</si>
  <si>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</si>
  <si>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</si>
  <si>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</si>
  <si>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</si>
  <si>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</si>
  <si>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</si>
  <si>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</si>
  <si>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</si>
  <si>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</si>
  <si>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</si>
  <si>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</si>
  <si>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</si>
  <si>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</si>
  <si>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</si>
  <si>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</si>
  <si>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</si>
  <si>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</si>
  <si>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</si>
  <si>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</si>
  <si>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</si>
  <si>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</si>
  <si>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</si>
  <si>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</si>
  <si>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</si>
  <si>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</si>
  <si>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</si>
  <si>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</si>
  <si>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</si>
  <si>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</si>
  <si>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</si>
  <si>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</si>
  <si>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</si>
  <si>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</si>
  <si>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</si>
  <si>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</si>
  <si>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</si>
  <si>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</si>
  <si>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</si>
  <si>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</si>
  <si>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</si>
  <si>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</si>
  <si>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</si>
  <si>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</si>
  <si>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</si>
  <si>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</si>
  <si>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</si>
  <si>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</si>
  <si>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</si>
  <si>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</si>
  <si>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</si>
  <si>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</si>
  <si>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</si>
  <si>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</si>
  <si>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</si>
  <si>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</si>
  <si>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</si>
  <si>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</si>
  <si>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</si>
  <si>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</si>
  <si>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</si>
  <si>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</si>
  <si>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</si>
  <si>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</si>
  <si>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</si>
  <si>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</si>
  <si>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</si>
  <si>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</si>
  <si>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</si>
  <si>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</si>
  <si>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</si>
  <si>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</si>
  <si>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</si>
  <si>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</si>
  <si>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</si>
  <si>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</si>
  <si>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</si>
  <si>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</si>
  <si>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</si>
  <si>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</si>
  <si>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</si>
  <si>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</si>
  <si>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</si>
  <si>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</si>
  <si>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</si>
  <si>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</si>
  <si>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</si>
  <si>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</si>
  <si>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</si>
  <si>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</si>
  <si>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</si>
  <si>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</si>
  <si>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</si>
  <si>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</si>
  <si>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</si>
  <si>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</si>
  <si>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</si>
  <si>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</si>
  <si>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</si>
  <si>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</si>
  <si>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</si>
  <si>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</si>
  <si>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</si>
  <si>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</si>
  <si>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</si>
  <si>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</si>
  <si>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</si>
  <si>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</si>
  <si>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</si>
  <si>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</si>
  <si>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</si>
  <si>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</si>
  <si>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</si>
  <si>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</si>
  <si>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</si>
  <si>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</si>
  <si>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</si>
  <si>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</si>
  <si>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</si>
  <si>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</si>
  <si>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</si>
  <si>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</si>
  <si>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</si>
  <si>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</si>
  <si>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</si>
  <si>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</si>
  <si>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</si>
  <si>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</si>
  <si>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</si>
  <si>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</si>
  <si>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</si>
  <si>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</si>
  <si>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</si>
  <si>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</si>
  <si>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</si>
  <si>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</si>
  <si>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</si>
  <si>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</si>
  <si>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</si>
  <si>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</si>
  <si>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</si>
  <si>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</si>
  <si>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</si>
  <si>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</si>
  <si>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</si>
  <si>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</si>
  <si>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</si>
  <si>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</si>
  <si>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</si>
  <si>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</si>
  <si>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</si>
  <si>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</si>
  <si>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</si>
  <si>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</si>
  <si>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</si>
  <si>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</si>
  <si>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</si>
  <si>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</si>
  <si>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</si>
  <si>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</si>
  <si>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</si>
  <si>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</si>
  <si>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</si>
  <si>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</si>
  <si>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</si>
  <si>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</si>
  <si>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</si>
  <si>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</si>
  <si>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</si>
  <si>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</si>
  <si>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</si>
  <si>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</si>
  <si>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</si>
  <si>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</si>
  <si>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</si>
  <si>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</si>
  <si>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</si>
  <si>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</si>
  <si>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</si>
  <si>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</si>
  <si>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</si>
  <si>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</si>
  <si>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</si>
  <si>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</si>
  <si>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</si>
  <si>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</si>
  <si>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</si>
  <si>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</si>
  <si>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</si>
  <si>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</si>
  <si>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</si>
  <si>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</si>
  <si>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</si>
  <si>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</si>
  <si>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</si>
  <si>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</si>
  <si>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</si>
  <si>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</si>
  <si>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</si>
  <si>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</si>
  <si>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</si>
  <si>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</si>
  <si>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</si>
  <si>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</si>
  <si>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</si>
  <si>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</si>
  <si>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</si>
  <si>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</si>
  <si>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</si>
  <si>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</si>
  <si>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</si>
  <si>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</si>
  <si>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</si>
  <si>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</si>
  <si>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</si>
  <si>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</si>
  <si>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</si>
  <si>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</si>
  <si>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</si>
  <si>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</si>
  <si>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</si>
  <si>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</si>
  <si>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</si>
  <si>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</si>
  <si>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</si>
  <si>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</si>
  <si>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</si>
  <si>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</si>
  <si>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</si>
  <si>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</si>
  <si>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</si>
  <si>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</si>
  <si>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</si>
  <si>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</si>
  <si>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</si>
  <si>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</si>
  <si>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</si>
  <si>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</si>
  <si>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</si>
  <si>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</si>
  <si>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</si>
  <si>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</si>
  <si>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</si>
  <si>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</si>
  <si>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</si>
  <si>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</si>
  <si>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</si>
  <si>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</si>
  <si>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</si>
  <si>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</si>
  <si>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</si>
  <si>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</si>
  <si>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</si>
  <si>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</si>
  <si>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</si>
  <si>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</si>
  <si>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</si>
  <si>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</si>
  <si>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</si>
  <si>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</si>
  <si>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</si>
  <si>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</si>
  <si>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</si>
  <si>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</si>
  <si>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</si>
  <si>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</si>
  <si>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</si>
  <si>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</si>
  <si>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</si>
  <si>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</si>
  <si>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</si>
  <si>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</si>
  <si>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</si>
  <si>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</si>
  <si>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</si>
  <si>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</si>
  <si>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</si>
  <si>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</si>
  <si>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</si>
  <si>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</si>
  <si>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</si>
  <si>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</si>
  <si>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</si>
  <si>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</si>
  <si>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</si>
  <si>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</si>
  <si>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</si>
  <si>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</si>
  <si>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</si>
  <si>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</si>
  <si>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</si>
  <si>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</si>
  <si>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</si>
  <si>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</si>
  <si>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</si>
  <si>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</si>
  <si>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</si>
  <si>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</si>
  <si>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</si>
  <si>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</si>
  <si>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</si>
  <si>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</si>
  <si>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</si>
  <si>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</si>
  <si>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</si>
  <si>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</si>
  <si>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</si>
  <si>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</si>
  <si>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</si>
  <si>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</si>
  <si>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</si>
  <si>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</si>
  <si>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</si>
  <si>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</si>
  <si>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</si>
  <si>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</si>
  <si>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</si>
  <si>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</si>
  <si>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</si>
  <si>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</si>
  <si>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</si>
  <si>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</si>
  <si>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</si>
  <si>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</si>
  <si>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</si>
  <si>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</si>
  <si>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</si>
  <si>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</si>
  <si>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</si>
  <si>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</si>
  <si>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</si>
  <si>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</si>
  <si>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</si>
  <si>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</si>
  <si>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</si>
  <si>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</si>
  <si>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</si>
  <si>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</si>
  <si>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</si>
  <si>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</si>
  <si>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</si>
  <si>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</si>
  <si>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</si>
  <si>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</si>
  <si>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</si>
  <si>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</si>
  <si>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</si>
  <si>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</si>
  <si>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</si>
  <si>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</si>
  <si>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</si>
  <si>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</si>
  <si>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</si>
  <si>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</si>
  <si>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</si>
  <si>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</si>
  <si>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</si>
  <si>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</si>
  <si>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</si>
  <si>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</si>
  <si>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</si>
  <si>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</si>
  <si>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</si>
  <si>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</si>
  <si>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</si>
  <si>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</si>
  <si>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</si>
  <si>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</si>
  <si>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</si>
  <si>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</si>
  <si>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</si>
  <si>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</si>
  <si>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</si>
  <si>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</si>
  <si>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</si>
  <si>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</si>
  <si>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</si>
  <si>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</si>
  <si>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</si>
  <si>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</si>
  <si>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</si>
  <si>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</si>
  <si>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</si>
  <si>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</si>
  <si>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</si>
  <si>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</si>
  <si>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</si>
  <si>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</si>
  <si>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</si>
  <si>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</si>
  <si>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</si>
  <si>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</si>
  <si>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</si>
  <si>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</si>
  <si>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</si>
  <si>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</si>
  <si>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</si>
  <si>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</si>
  <si>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</si>
  <si>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</si>
  <si>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</si>
  <si>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</si>
  <si>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</si>
  <si>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</si>
  <si>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</si>
  <si>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</si>
  <si>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</si>
  <si>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</si>
  <si>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</si>
  <si>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</si>
  <si>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</si>
  <si>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</si>
  <si>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</si>
  <si>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</si>
  <si>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</si>
  <si>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</si>
  <si>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</si>
  <si>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</si>
  <si>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</si>
  <si>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</si>
  <si>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</si>
  <si>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</si>
  <si>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</si>
  <si>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</si>
  <si>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</si>
  <si>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</si>
  <si>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</si>
  <si>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</si>
  <si>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</si>
  <si>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</si>
  <si>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</si>
  <si>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</si>
  <si>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</si>
  <si>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</si>
  <si>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</si>
  <si>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</si>
  <si>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</si>
  <si>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</si>
  <si>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</si>
  <si>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</si>
  <si>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</si>
  <si>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</si>
  <si>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</si>
  <si>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</si>
  <si>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</si>
  <si>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</si>
  <si>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</si>
  <si>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</si>
  <si>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</si>
  <si>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</si>
  <si>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</si>
  <si>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</si>
  <si>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</si>
  <si>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</si>
  <si>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</si>
  <si>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</si>
  <si>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</si>
  <si>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</si>
  <si>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</si>
  <si>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</si>
  <si>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</si>
  <si>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</si>
  <si>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</si>
  <si>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</si>
  <si>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</si>
  <si>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</si>
  <si>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</si>
  <si>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</si>
  <si>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</si>
  <si>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</si>
  <si>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</si>
  <si>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</si>
  <si>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</si>
  <si>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</si>
  <si>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</si>
  <si>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</si>
  <si>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</si>
  <si>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</si>
  <si>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</si>
  <si>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</si>
  <si>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</si>
  <si>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</si>
  <si>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</si>
  <si>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</si>
  <si>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</si>
  <si>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</si>
  <si>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</si>
  <si>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</si>
  <si>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</si>
  <si>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</si>
  <si>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</si>
  <si>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</si>
  <si>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</si>
  <si>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</si>
  <si>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</si>
  <si>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</si>
  <si>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</si>
  <si>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</si>
  <si>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</si>
  <si>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</si>
  <si>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</si>
  <si>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</si>
  <si>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</si>
  <si>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</si>
  <si>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</si>
  <si>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</si>
  <si>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</si>
  <si>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</si>
  <si>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</si>
  <si>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</si>
  <si>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</si>
  <si>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</si>
  <si>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</si>
  <si>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</si>
  <si>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</si>
  <si>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</si>
  <si>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</si>
  <si>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</si>
  <si>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</si>
  <si>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</si>
  <si>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</si>
  <si>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</si>
  <si>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</si>
  <si>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</si>
  <si>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</si>
  <si>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</si>
  <si>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</si>
  <si>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</si>
  <si>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</si>
  <si>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</si>
  <si>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</si>
  <si>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</si>
  <si>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</si>
  <si>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</si>
  <si>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</si>
  <si>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</si>
  <si>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</si>
  <si>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</si>
  <si>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</si>
  <si>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</si>
  <si>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</si>
  <si>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</si>
  <si>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</si>
  <si>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</si>
  <si>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</si>
  <si>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</si>
  <si>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</si>
  <si>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</si>
  <si>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</si>
  <si>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</si>
  <si>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</si>
  <si>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</si>
  <si>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</si>
  <si>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</si>
  <si>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</si>
  <si>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</si>
  <si>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</si>
  <si>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</si>
  <si>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</si>
  <si>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</si>
  <si>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</si>
  <si>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</si>
  <si>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</si>
  <si>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</si>
  <si>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</si>
  <si>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</si>
  <si>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</si>
  <si>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</si>
  <si>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</si>
  <si>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</si>
  <si>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</si>
  <si>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</si>
  <si>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</si>
  <si>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</si>
  <si>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</si>
  <si>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</si>
  <si>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</si>
  <si>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</si>
  <si>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</si>
  <si>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</si>
  <si>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</si>
  <si>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</si>
  <si>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</si>
  <si>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</si>
  <si>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</si>
  <si>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</si>
  <si>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</si>
  <si>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</si>
  <si>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</si>
  <si>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</si>
  <si>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</si>
  <si>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</si>
  <si>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</si>
  <si>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</si>
  <si>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</si>
  <si>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</si>
  <si>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</si>
  <si>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</si>
  <si>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</si>
  <si>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</si>
  <si>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</si>
  <si>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</si>
  <si>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</si>
  <si>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</si>
  <si>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</si>
  <si>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</si>
  <si>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</si>
  <si>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</si>
  <si>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</si>
  <si>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</si>
  <si>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</si>
  <si>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</si>
  <si>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</si>
  <si>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</si>
  <si>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</si>
  <si>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</si>
  <si>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</si>
  <si>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</si>
  <si>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</si>
  <si>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</si>
  <si>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</si>
  <si>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</si>
  <si>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</si>
  <si>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</si>
  <si>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</si>
  <si>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</si>
  <si>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</si>
  <si>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</si>
  <si>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</si>
  <si>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</si>
  <si>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</si>
  <si>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</si>
  <si>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</si>
  <si>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</si>
  <si>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</si>
  <si>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</si>
  <si>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</si>
  <si>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</si>
  <si>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</si>
  <si>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</si>
  <si>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</si>
  <si>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</si>
  <si>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</si>
  <si>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</si>
  <si>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</si>
  <si>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</si>
  <si>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</si>
  <si>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</si>
  <si>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</si>
  <si>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</si>
  <si>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</si>
  <si>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</si>
  <si>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</si>
  <si>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</si>
  <si>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</si>
  <si>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</si>
  <si>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</si>
  <si>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</si>
  <si>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</si>
  <si>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</si>
  <si>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</si>
  <si>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</si>
  <si>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</si>
  <si>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</si>
  <si>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</si>
  <si>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</si>
  <si>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</si>
  <si>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</si>
  <si>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</si>
  <si>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</si>
  <si>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</si>
  <si>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</si>
  <si>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</si>
  <si>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</si>
  <si>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</si>
  <si>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</si>
  <si>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</si>
  <si>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</si>
  <si>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</si>
  <si>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</si>
  <si>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</si>
  <si>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</si>
  <si>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</si>
  <si>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</si>
  <si>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</si>
  <si>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</si>
  <si>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</si>
  <si>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</si>
  <si>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</si>
  <si>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</si>
  <si>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</si>
  <si>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</si>
  <si>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</si>
  <si>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</si>
  <si>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</si>
  <si>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</si>
  <si>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</si>
  <si>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</si>
  <si>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</si>
  <si>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</si>
  <si>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</si>
  <si>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</si>
  <si>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</si>
  <si>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</si>
  <si>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</si>
  <si>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</si>
  <si>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</si>
  <si>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</si>
  <si>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</si>
  <si>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</si>
  <si>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</si>
  <si>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</si>
  <si>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</si>
  <si>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</si>
  <si>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</si>
  <si>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</si>
  <si>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</si>
  <si>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</si>
  <si>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</si>
  <si>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</si>
  <si>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</si>
  <si>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</si>
  <si>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</si>
  <si>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</si>
  <si>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</si>
  <si>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</si>
  <si>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</si>
  <si>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</si>
  <si>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</si>
  <si>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</si>
  <si>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</si>
  <si>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</si>
  <si>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</si>
  <si>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</si>
  <si>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</si>
  <si>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</si>
  <si>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</si>
  <si>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</si>
  <si>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</si>
  <si>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</si>
  <si>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</si>
  <si>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</si>
  <si>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</si>
  <si>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</si>
  <si>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</si>
  <si>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</si>
  <si>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</si>
  <si>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</si>
  <si>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</si>
  <si>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</si>
  <si>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</si>
  <si>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</si>
  <si>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</si>
  <si>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</si>
  <si>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</si>
  <si>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</si>
  <si>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</si>
  <si>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</si>
  <si>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</si>
  <si>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</si>
  <si>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</si>
  <si>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</si>
  <si>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</si>
  <si>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</si>
  <si>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</si>
  <si>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</si>
  <si>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</si>
  <si>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</si>
  <si>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</si>
  <si>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</si>
  <si>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</si>
  <si>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</si>
  <si>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</si>
  <si>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</si>
  <si>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</si>
  <si>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</si>
  <si>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</si>
  <si>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</si>
  <si>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</si>
  <si>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</si>
  <si>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</si>
  <si>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</si>
  <si>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</si>
  <si>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</si>
  <si>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</si>
  <si>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</si>
  <si>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</si>
  <si>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</si>
  <si>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</si>
  <si>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</si>
  <si>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</si>
  <si>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</si>
  <si>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</si>
  <si>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</si>
  <si>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</si>
  <si>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</si>
  <si>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</si>
  <si>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</si>
  <si>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</si>
  <si>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</si>
  <si>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</si>
  <si>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</si>
  <si>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</si>
  <si>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</si>
  <si>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</si>
  <si>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</si>
  <si>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</si>
  <si>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</si>
  <si>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</si>
  <si>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</si>
  <si>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</si>
  <si>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</si>
  <si>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</si>
  <si>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</si>
  <si>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</si>
  <si>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</si>
  <si>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</si>
  <si>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</si>
  <si>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</si>
  <si>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</si>
  <si>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</si>
  <si>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</si>
  <si>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</si>
  <si>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</si>
  <si>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</si>
  <si>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</si>
  <si>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</si>
  <si>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</si>
  <si>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</si>
  <si>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</si>
  <si>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</si>
  <si>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</si>
  <si>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</si>
  <si>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</si>
  <si>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</si>
  <si>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</si>
  <si>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</si>
  <si>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</si>
  <si>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</si>
  <si>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</si>
  <si>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</si>
  <si>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</si>
  <si>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</si>
  <si>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</si>
  <si>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</si>
  <si>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</si>
  <si>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</si>
  <si>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</si>
  <si>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</si>
  <si>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</si>
  <si>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</si>
  <si>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</si>
  <si>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</si>
  <si>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</si>
  <si>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</si>
  <si>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</si>
  <si>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</si>
  <si>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</si>
  <si>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</si>
  <si>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</si>
  <si>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</si>
  <si>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</si>
  <si>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</si>
  <si>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</si>
  <si>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</si>
  <si>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</si>
  <si>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</si>
  <si>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</si>
  <si>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</si>
  <si>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</si>
  <si>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</si>
  <si>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</si>
  <si>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</si>
  <si>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</si>
  <si>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</si>
  <si>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</si>
  <si>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</si>
  <si>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</si>
  <si>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</si>
  <si>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</si>
  <si>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</si>
  <si>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</si>
  <si>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</si>
  <si>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</si>
  <si>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</si>
  <si>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</si>
  <si>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</si>
  <si>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</si>
  <si>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</si>
  <si>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</si>
  <si>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</si>
  <si>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</si>
  <si>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</si>
  <si>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</si>
  <si>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</si>
  <si>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</si>
  <si>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</si>
  <si>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</si>
  <si>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</si>
  <si>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</si>
  <si>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</si>
  <si>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</si>
  <si>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</si>
  <si>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</si>
  <si>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</si>
  <si>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</si>
  <si>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</si>
  <si>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</si>
  <si>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</si>
  <si>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</si>
  <si>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</si>
  <si>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</si>
  <si>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</si>
  <si>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</si>
  <si>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</si>
  <si>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</si>
  <si>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</si>
  <si>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</si>
  <si>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</si>
  <si>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</si>
  <si>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</si>
  <si>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</si>
  <si>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</si>
  <si>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</si>
  <si>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</si>
  <si>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</si>
  <si>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</si>
  <si>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</si>
  <si>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</si>
  <si>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</si>
  <si>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</si>
  <si>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</si>
  <si>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</si>
  <si>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</si>
  <si>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</si>
  <si>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</si>
  <si>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</si>
  <si>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</si>
  <si>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</si>
  <si>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</si>
  <si>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</si>
  <si>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</si>
  <si>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</si>
  <si>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</si>
  <si>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</si>
  <si>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</si>
  <si>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</si>
  <si>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</si>
  <si>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</si>
  <si>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</si>
  <si>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</si>
  <si>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</si>
  <si>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</si>
  <si>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</si>
  <si>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</si>
  <si>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</si>
  <si>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</si>
  <si>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</si>
  <si>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</si>
  <si>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</si>
  <si>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</si>
  <si>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</si>
  <si>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</si>
  <si>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</si>
  <si>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</si>
  <si>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</si>
  <si>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</si>
  <si>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</si>
  <si>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</si>
  <si>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</si>
  <si>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</si>
  <si>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</si>
  <si>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</si>
  <si>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</si>
  <si>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</si>
  <si>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</si>
  <si>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</si>
  <si>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</si>
  <si>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</si>
  <si>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</si>
  <si>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</si>
  <si>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</si>
  <si>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</si>
  <si>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</si>
  <si>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</si>
  <si>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</si>
  <si>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</si>
  <si>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</si>
  <si>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</si>
  <si>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</si>
  <si>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</si>
  <si>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</si>
  <si>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</si>
  <si>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</si>
  <si>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</si>
  <si>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</si>
  <si>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</si>
  <si>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</si>
  <si>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</si>
  <si>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</si>
  <si>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</si>
  <si>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</si>
  <si>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</si>
  <si>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</si>
  <si>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</si>
  <si>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</si>
  <si>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</si>
  <si>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</si>
  <si>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</si>
  <si>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</si>
  <si>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</si>
  <si>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</si>
  <si>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</si>
  <si>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</si>
  <si>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</si>
  <si>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</si>
  <si>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</si>
  <si>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</si>
  <si>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</si>
  <si>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</si>
  <si>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</si>
  <si>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</si>
  <si>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</si>
  <si>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</si>
  <si>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</si>
  <si>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</si>
  <si>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</si>
  <si>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</si>
  <si>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</si>
  <si>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</si>
  <si>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</si>
  <si>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</si>
  <si>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</si>
  <si>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</si>
  <si>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</si>
  <si>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</si>
  <si>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</si>
  <si>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</si>
  <si>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</si>
  <si>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</si>
  <si>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</si>
  <si>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</si>
  <si>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</si>
  <si>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</si>
  <si>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</si>
  <si>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</si>
  <si>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</si>
  <si>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</si>
  <si>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</si>
  <si>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</si>
  <si>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</si>
  <si>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</si>
  <si>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</si>
  <si>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</si>
  <si>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</si>
  <si>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</si>
  <si>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</si>
  <si>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</si>
  <si>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</si>
  <si>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</si>
  <si>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</si>
  <si>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</si>
  <si>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</si>
  <si>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</si>
  <si>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</si>
  <si>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</si>
  <si>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</si>
  <si>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</si>
  <si>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</si>
  <si>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</si>
  <si>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</si>
  <si>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</si>
  <si>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</si>
  <si>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</si>
  <si>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</si>
  <si>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</si>
  <si>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</si>
  <si>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</si>
  <si>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</si>
  <si>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</si>
  <si>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</si>
  <si>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</si>
  <si>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</si>
  <si>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</si>
  <si>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</si>
  <si>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</si>
  <si>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</si>
  <si>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</si>
  <si>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</si>
  <si>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</si>
  <si>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</si>
  <si>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</si>
  <si>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</si>
  <si>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</si>
  <si>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</si>
  <si>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</si>
  <si>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</si>
  <si>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</si>
  <si>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</si>
  <si>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</si>
  <si>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</si>
  <si>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</si>
  <si>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</si>
  <si>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</si>
  <si>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</si>
  <si>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</si>
  <si>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</si>
  <si>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</si>
  <si>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</si>
  <si>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</si>
  <si>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</si>
  <si>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</si>
  <si>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</si>
  <si>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</si>
  <si>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</si>
  <si>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</si>
  <si>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</si>
  <si>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</si>
  <si>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</si>
  <si>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</si>
  <si>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</si>
  <si>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</si>
  <si>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</si>
  <si>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</si>
  <si>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</si>
  <si>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</si>
  <si>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</si>
  <si>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</si>
  <si>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</si>
  <si>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</si>
  <si>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</si>
  <si>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</si>
  <si>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</si>
  <si>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</si>
  <si>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</si>
  <si>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</si>
  <si>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</si>
  <si>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</si>
  <si>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</si>
  <si>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</si>
  <si>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</si>
  <si>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</si>
  <si>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</si>
  <si>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</si>
  <si>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</si>
  <si>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</si>
  <si>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</si>
  <si>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</si>
  <si>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</si>
  <si>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</si>
  <si>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</si>
  <si>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</si>
  <si>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</si>
  <si>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</si>
  <si>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</si>
  <si>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</si>
  <si>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</si>
  <si>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</si>
  <si>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</si>
  <si>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</si>
  <si>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</si>
  <si>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</si>
  <si>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</si>
  <si>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</si>
  <si>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</si>
  <si>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</si>
  <si>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</si>
  <si>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</si>
  <si>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</si>
  <si>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</si>
  <si>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</si>
  <si>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</si>
  <si>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</si>
  <si>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</si>
  <si>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</si>
  <si>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</si>
  <si>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</si>
  <si>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</si>
  <si>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</si>
  <si>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</si>
  <si>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</si>
  <si>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</si>
  <si>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</si>
  <si>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</si>
  <si>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</si>
  <si>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</si>
  <si>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</si>
  <si>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</si>
  <si>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</si>
  <si>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</si>
  <si>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</si>
  <si>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</si>
  <si>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</si>
  <si>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</si>
  <si>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</si>
  <si>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</si>
  <si>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</si>
  <si>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</si>
  <si>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</si>
  <si>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</si>
  <si>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</si>
  <si>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</si>
  <si>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</si>
  <si>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</si>
  <si>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</si>
  <si>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</si>
  <si>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</si>
  <si>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</si>
  <si>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</si>
  <si>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</si>
  <si>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</si>
  <si>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</si>
  <si>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</si>
  <si>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</si>
  <si>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</si>
  <si>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</si>
  <si>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</si>
  <si>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</si>
  <si>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</si>
  <si>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</si>
  <si>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</si>
  <si>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</si>
  <si>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</si>
  <si>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</si>
  <si>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</si>
  <si>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</si>
  <si>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</si>
  <si>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</si>
  <si>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</si>
  <si>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</si>
  <si>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</si>
  <si>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</si>
  <si>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</si>
  <si>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</si>
  <si>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</si>
  <si>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</si>
  <si>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</si>
  <si>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</si>
  <si>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</si>
  <si>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</si>
  <si>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</si>
  <si>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</si>
  <si>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</si>
  <si>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</si>
  <si>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</si>
  <si>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</si>
  <si>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</si>
  <si>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</si>
  <si>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</si>
  <si>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</si>
  <si>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</si>
  <si>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</si>
  <si>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</si>
  <si>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</si>
  <si>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</si>
  <si>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</si>
  <si>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</si>
  <si>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</si>
  <si>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</si>
  <si>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</si>
  <si>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</si>
  <si>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</si>
  <si>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</si>
  <si>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</si>
  <si>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</si>
  <si>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</si>
  <si>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</si>
  <si>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</si>
  <si>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</si>
  <si>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</si>
  <si>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</si>
  <si>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</si>
  <si>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</si>
  <si>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</si>
  <si>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</si>
  <si>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</si>
  <si>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</si>
  <si>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</si>
  <si>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</si>
  <si>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</si>
  <si>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</si>
  <si>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</si>
  <si>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</si>
  <si>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</si>
  <si>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</si>
  <si>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</si>
  <si>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</si>
  <si>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</si>
  <si>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</si>
  <si>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</si>
  <si>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</si>
  <si>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</si>
  <si>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</si>
  <si>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</si>
  <si>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</si>
  <si>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</si>
  <si>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</si>
  <si>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</si>
  <si>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</si>
  <si>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</si>
  <si>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</si>
  <si>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</si>
  <si>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</si>
  <si>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</si>
  <si>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</si>
  <si>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</si>
  <si>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</si>
  <si>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</si>
  <si>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</si>
  <si>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</si>
  <si>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</si>
  <si>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</si>
  <si>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</si>
  <si>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</si>
  <si>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</si>
  <si>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</si>
  <si>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</si>
  <si>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</si>
  <si>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</si>
  <si>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</si>
  <si>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</si>
  <si>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</si>
  <si>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</si>
  <si>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</si>
  <si>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</si>
  <si>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</si>
  <si>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</si>
  <si>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</si>
  <si>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</si>
  <si>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</si>
  <si>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</si>
  <si>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</si>
  <si>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</si>
  <si>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</si>
  <si>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</si>
  <si>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</si>
  <si>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</si>
  <si>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</si>
  <si>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</si>
  <si>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</si>
  <si>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</si>
  <si>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</si>
  <si>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</si>
  <si>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</si>
  <si>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</si>
  <si>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</si>
  <si>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</si>
  <si>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</si>
  <si>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</si>
  <si>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</si>
  <si>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</si>
  <si>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</si>
  <si>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</si>
  <si>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</si>
  <si>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</si>
  <si>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</si>
  <si>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</si>
  <si>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</si>
  <si>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</si>
  <si>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</si>
  <si>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</si>
  <si>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</si>
  <si>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</si>
  <si>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</si>
  <si>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</si>
  <si>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</si>
  <si>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</si>
  <si>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</si>
  <si>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</si>
  <si>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</si>
  <si>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</si>
  <si>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</si>
  <si>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</si>
  <si>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</si>
  <si>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</si>
  <si>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</si>
  <si>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</si>
  <si>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</si>
  <si>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</si>
  <si>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</si>
  <si>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</si>
  <si>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</si>
  <si>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</si>
  <si>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</si>
  <si>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</si>
  <si>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</si>
  <si>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</si>
  <si>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</si>
  <si>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</si>
  <si>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</si>
  <si>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</si>
  <si>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</si>
  <si>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</si>
  <si>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</si>
  <si>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</si>
  <si>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</si>
  <si>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</si>
  <si>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</si>
  <si>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</si>
  <si>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</si>
  <si>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</si>
  <si>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</si>
  <si>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</si>
  <si>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</si>
  <si>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</si>
  <si>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</si>
  <si>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</si>
  <si>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</si>
  <si>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</si>
  <si>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</si>
  <si>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</si>
  <si>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</si>
  <si>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</si>
  <si>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</si>
  <si>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</si>
  <si>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</si>
  <si>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</si>
  <si>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</si>
  <si>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</si>
  <si>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</si>
  <si>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</si>
  <si>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</si>
  <si>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</si>
  <si>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</si>
  <si>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</si>
  <si>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</si>
  <si>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</si>
  <si>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</si>
  <si>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</si>
  <si>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</si>
  <si>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</si>
  <si>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</si>
  <si>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</si>
  <si>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</si>
  <si>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</si>
  <si>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</si>
  <si>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</si>
  <si>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</si>
  <si>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</si>
  <si>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</si>
  <si>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</si>
  <si>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</si>
  <si>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</si>
  <si>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</si>
  <si>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</si>
  <si>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</si>
  <si>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</si>
  <si>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</si>
  <si>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</si>
  <si>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</si>
  <si>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</si>
  <si>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</si>
  <si>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</si>
  <si>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</si>
  <si>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</si>
  <si>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</si>
  <si>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</si>
  <si>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</si>
  <si>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</si>
  <si>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</si>
  <si>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</si>
  <si>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</si>
  <si>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</si>
  <si>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</si>
  <si>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</si>
  <si>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</si>
  <si>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</si>
  <si>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</si>
  <si>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</si>
  <si>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</si>
  <si>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</si>
  <si>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</si>
  <si>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</si>
  <si>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</si>
  <si>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</si>
  <si>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</si>
  <si>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</si>
  <si>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</si>
  <si>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</si>
  <si>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</si>
  <si>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</si>
  <si>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</si>
  <si>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</si>
  <si>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</si>
  <si>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</si>
  <si>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</si>
  <si>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</si>
  <si>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</si>
  <si>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</si>
  <si>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</si>
  <si>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</si>
  <si>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</si>
  <si>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</si>
  <si>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</si>
  <si>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</si>
  <si>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</si>
  <si>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</si>
  <si>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</si>
  <si>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</si>
  <si>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</si>
  <si>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</si>
  <si>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</si>
  <si>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</si>
  <si>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</si>
  <si>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</si>
  <si>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</si>
  <si>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</si>
  <si>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</si>
  <si>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</si>
  <si>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</si>
  <si>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</si>
  <si>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</si>
  <si>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</si>
  <si>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</si>
  <si>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</si>
  <si>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</si>
  <si>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</si>
  <si>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</si>
  <si>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</si>
  <si>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</si>
  <si>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</si>
  <si>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</si>
  <si>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</si>
  <si>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</si>
  <si>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</si>
  <si>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</si>
  <si>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</si>
  <si>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</si>
  <si>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</si>
  <si>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</si>
  <si>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</si>
  <si>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</si>
  <si>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</si>
  <si>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</si>
  <si>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</si>
  <si>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</si>
  <si>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</si>
  <si>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</si>
  <si>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</si>
  <si>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</si>
  <si>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</si>
  <si>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</si>
  <si>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</si>
  <si>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</si>
  <si>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</si>
  <si>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</si>
  <si>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</si>
  <si>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</si>
  <si>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</si>
  <si>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</si>
  <si>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</si>
  <si>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</si>
  <si>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</si>
  <si>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</si>
  <si>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</si>
  <si>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</si>
  <si>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</si>
  <si>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</si>
  <si>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</si>
  <si>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</si>
  <si>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</si>
  <si>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</si>
  <si>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</si>
  <si>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</si>
  <si>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</si>
  <si>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</si>
  <si>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</si>
  <si>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</si>
  <si>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</si>
  <si>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</si>
  <si>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</si>
  <si>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</si>
  <si>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</si>
  <si>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</si>
  <si>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</si>
  <si>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</si>
  <si>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</si>
  <si>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</si>
  <si>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</si>
  <si>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</si>
  <si>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</si>
  <si>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</si>
  <si>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</si>
  <si>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</si>
  <si>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</si>
  <si>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</si>
  <si>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</si>
  <si>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</si>
  <si>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</si>
  <si>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</si>
  <si>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</si>
  <si>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</si>
  <si>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</si>
  <si>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</si>
  <si>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</si>
  <si>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</si>
  <si>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</si>
  <si>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</si>
  <si>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</si>
  <si>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</si>
  <si>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</si>
  <si>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</si>
  <si>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</si>
  <si>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</si>
  <si>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</si>
  <si>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</si>
  <si>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</si>
  <si>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</si>
  <si>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</si>
  <si>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</si>
  <si>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</si>
  <si>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</si>
  <si>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</si>
  <si>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</si>
  <si>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</si>
  <si>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</si>
  <si>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</si>
  <si>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</si>
  <si>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</si>
  <si>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</si>
  <si>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</si>
  <si>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</si>
  <si>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</si>
  <si>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</si>
  <si>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</si>
  <si>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</si>
  <si>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</si>
  <si>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</si>
  <si>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</si>
  <si>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</si>
  <si>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</si>
  <si>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</si>
  <si>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</si>
  <si>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</si>
  <si>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</si>
  <si>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</si>
  <si>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</si>
  <si>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</si>
  <si>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</si>
  <si>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</si>
  <si>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</si>
  <si>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</si>
  <si>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</si>
  <si>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</si>
  <si>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</si>
  <si>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</si>
  <si>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</si>
  <si>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</si>
  <si>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</si>
  <si>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</si>
  <si>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</si>
  <si>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</si>
  <si>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</si>
  <si>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</si>
  <si>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</si>
  <si>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</si>
  <si>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</si>
  <si>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</si>
  <si>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</si>
  <si>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</si>
  <si>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</si>
  <si>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</si>
  <si>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</si>
  <si>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</si>
  <si>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</si>
  <si>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</si>
  <si>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</si>
  <si>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</si>
  <si>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</si>
  <si>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</si>
  <si>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</si>
  <si>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</si>
  <si>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</si>
  <si>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</si>
  <si>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</si>
  <si>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</si>
  <si>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</si>
  <si>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</si>
  <si>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</si>
  <si>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</si>
  <si>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</si>
  <si>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</si>
  <si>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</si>
  <si>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</si>
  <si>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</si>
  <si>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</si>
  <si>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</si>
  <si>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</si>
  <si>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</si>
  <si>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</si>
  <si>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</si>
  <si>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</si>
  <si>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</si>
  <si>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</si>
  <si>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</si>
  <si>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</si>
  <si>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</si>
  <si>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</si>
  <si>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</si>
  <si>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</si>
  <si>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</si>
  <si>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</si>
  <si>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</si>
  <si>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</si>
  <si>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</si>
  <si>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</si>
  <si>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</si>
  <si>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</si>
  <si>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</si>
  <si>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</si>
  <si>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</si>
  <si>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</si>
  <si>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</si>
  <si>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</si>
  <si>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</si>
  <si>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</si>
  <si>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</si>
  <si>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</si>
  <si>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</si>
  <si>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</si>
  <si>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</si>
  <si>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</si>
  <si>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</si>
  <si>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</si>
  <si>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</si>
  <si>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</si>
  <si>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</si>
  <si>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</si>
  <si>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</si>
  <si>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</si>
  <si>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</si>
  <si>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</si>
  <si>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</si>
  <si>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</si>
  <si>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</si>
  <si>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</si>
  <si>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</si>
  <si>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</si>
  <si>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</si>
  <si>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</si>
  <si>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</si>
  <si>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</si>
  <si>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</si>
  <si>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</si>
  <si>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</si>
  <si>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</si>
  <si>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</si>
  <si>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</si>
  <si>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</si>
  <si>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</si>
  <si>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</si>
  <si>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</si>
  <si>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</si>
  <si>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</si>
  <si>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</si>
  <si>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</si>
  <si>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</si>
  <si>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</si>
  <si>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</si>
  <si>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</si>
  <si>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</si>
  <si>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</si>
  <si>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</si>
  <si>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</si>
  <si>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</si>
  <si>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</si>
  <si>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</si>
  <si>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</si>
  <si>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</si>
  <si>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</si>
  <si>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</si>
  <si>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</si>
  <si>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</si>
  <si>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</si>
  <si>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</si>
  <si>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</si>
  <si>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</si>
  <si>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</si>
  <si>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</si>
  <si>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</si>
  <si>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</si>
  <si>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</si>
  <si>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</si>
  <si>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</si>
  <si>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</si>
  <si>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</si>
  <si>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</si>
  <si>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</si>
  <si>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</si>
  <si>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</si>
  <si>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</si>
  <si>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</si>
  <si>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</si>
  <si>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</si>
  <si>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</si>
  <si>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</si>
  <si>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</si>
  <si>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</si>
  <si>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</si>
  <si>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</si>
  <si>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</si>
  <si>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</si>
  <si>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</si>
  <si>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</si>
  <si>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</si>
  <si>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</si>
  <si>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</si>
  <si>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</si>
  <si>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</si>
  <si>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</si>
  <si>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</si>
  <si>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</si>
  <si>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</si>
  <si>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</si>
  <si>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</si>
  <si>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</si>
  <si>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</si>
  <si>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</si>
  <si>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</si>
  <si>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</si>
  <si>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</si>
  <si>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</si>
  <si>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</si>
  <si>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</si>
  <si>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</si>
  <si>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</si>
  <si>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</si>
  <si>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</si>
  <si>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</si>
  <si>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</si>
  <si>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</si>
  <si>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</si>
  <si>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</si>
  <si>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</si>
  <si>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</si>
  <si>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</si>
  <si>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</si>
  <si>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</si>
  <si>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</si>
  <si>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</si>
  <si>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</si>
  <si>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</si>
  <si>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</si>
  <si>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</si>
  <si>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</si>
  <si>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</si>
  <si>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</si>
  <si>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</si>
  <si>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</si>
  <si>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</si>
  <si>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</si>
  <si>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</si>
  <si>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</si>
  <si>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</si>
  <si>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</si>
  <si>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</si>
  <si>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</si>
  <si>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</si>
  <si>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</si>
  <si>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</si>
  <si>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</si>
  <si>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</si>
  <si>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</si>
  <si>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</si>
  <si>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</si>
  <si>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</si>
  <si>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</si>
  <si>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</si>
  <si>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</si>
  <si>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</si>
  <si>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</si>
  <si>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</si>
  <si>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</si>
  <si>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</si>
  <si>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</si>
  <si>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</si>
  <si>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</si>
  <si>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</si>
  <si>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</si>
  <si>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</si>
  <si>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</si>
  <si>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</si>
  <si>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</si>
  <si>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</si>
  <si>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</si>
  <si>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</si>
  <si>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</si>
  <si>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</si>
  <si>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</si>
  <si>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</si>
  <si>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</si>
  <si>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</si>
  <si>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</si>
  <si>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</si>
  <si>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</si>
  <si>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</si>
  <si>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</si>
  <si>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</si>
  <si>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</si>
  <si>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</si>
  <si>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</si>
  <si>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</si>
  <si>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</si>
  <si>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</si>
  <si>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</si>
  <si>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</si>
  <si>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</si>
  <si>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</si>
  <si>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</si>
  <si>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</si>
  <si>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</si>
  <si>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</si>
  <si>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</si>
  <si>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</si>
  <si>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</si>
  <si>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</si>
  <si>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</si>
  <si>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</si>
  <si>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</si>
  <si>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</si>
  <si>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</si>
  <si>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</si>
  <si>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</si>
  <si>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</si>
  <si>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</si>
  <si>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</si>
  <si>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</si>
  <si>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</si>
  <si>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</si>
  <si>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</si>
  <si>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</si>
  <si>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</si>
  <si>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</si>
  <si>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</si>
  <si>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</si>
  <si>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</si>
  <si>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</si>
  <si>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</si>
  <si>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</si>
  <si>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</si>
  <si>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</si>
  <si>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</si>
  <si>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</si>
  <si>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</si>
  <si>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</si>
  <si>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</si>
  <si>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</si>
  <si>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</si>
  <si>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</si>
  <si>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</si>
  <si>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</si>
  <si>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</si>
  <si>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</si>
  <si>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</si>
  <si>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</si>
  <si>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</si>
  <si>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</si>
  <si>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</si>
  <si>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</si>
  <si>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</si>
  <si>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</si>
  <si>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</si>
  <si>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</si>
  <si>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</si>
  <si>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</si>
  <si>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</si>
  <si>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</si>
  <si>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</si>
  <si>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</si>
  <si>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</si>
  <si>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</si>
  <si>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</si>
  <si>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</si>
  <si>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</si>
  <si>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</si>
  <si>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</si>
  <si>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</si>
  <si>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</si>
  <si>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</si>
  <si>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</si>
  <si>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</si>
  <si>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</si>
  <si>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</si>
  <si>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</si>
  <si>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</si>
  <si>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</si>
  <si>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</si>
  <si>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</si>
  <si>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</si>
  <si>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</si>
  <si>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</si>
  <si>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</si>
  <si>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</si>
  <si>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</si>
  <si>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</si>
  <si>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</si>
  <si>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</si>
  <si>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</si>
  <si>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</si>
  <si>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</si>
  <si>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</si>
  <si>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</si>
  <si>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</si>
  <si>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</si>
  <si>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</si>
  <si>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</si>
  <si>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</si>
  <si>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</si>
  <si>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</si>
  <si>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</si>
  <si>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</si>
  <si>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</si>
  <si>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</si>
  <si>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</si>
  <si>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</si>
  <si>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</si>
  <si>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</si>
  <si>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</si>
  <si>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</si>
  <si>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</si>
  <si>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</si>
  <si>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</si>
  <si>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</si>
  <si>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</si>
  <si>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</si>
  <si>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</si>
  <si>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</si>
  <si>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</si>
  <si>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</si>
  <si>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</si>
  <si>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</si>
  <si>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</si>
  <si>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</si>
  <si>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</si>
  <si>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</si>
  <si>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</si>
  <si>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</si>
  <si>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</si>
  <si>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</si>
  <si>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</si>
  <si>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</si>
  <si>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</si>
  <si>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</si>
  <si>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</si>
  <si>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</si>
  <si>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</si>
  <si>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</si>
  <si>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</si>
  <si>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</si>
  <si>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</si>
  <si>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</si>
  <si>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</si>
  <si>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</si>
  <si>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</si>
  <si>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</si>
  <si>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</si>
  <si>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</si>
  <si>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</si>
  <si>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</si>
  <si>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</si>
  <si>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</si>
  <si>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</si>
  <si>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</si>
  <si>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</si>
  <si>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</si>
  <si>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</si>
  <si>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</si>
  <si>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</si>
  <si>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</si>
  <si>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</si>
  <si>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</si>
  <si>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</si>
  <si>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</si>
  <si>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</si>
  <si>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</si>
  <si>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</si>
  <si>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</si>
  <si>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</si>
  <si>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</si>
  <si>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</si>
  <si>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</si>
  <si>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</si>
  <si>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</si>
  <si>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</si>
  <si>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</si>
  <si>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</si>
  <si>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</si>
  <si>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</si>
  <si>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</si>
  <si>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</si>
  <si>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</si>
  <si>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</si>
  <si>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</si>
  <si>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</si>
  <si>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</si>
  <si>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</si>
  <si>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</si>
  <si>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</si>
  <si>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</si>
  <si>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</si>
  <si>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</si>
  <si>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</si>
  <si>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</si>
  <si>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</si>
  <si>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</si>
  <si>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</si>
  <si>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</si>
  <si>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</si>
  <si>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</si>
  <si>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</si>
  <si>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</si>
  <si>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</si>
  <si>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</si>
  <si>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</si>
  <si>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</si>
  <si>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</si>
  <si>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</si>
  <si>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</si>
  <si>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</si>
  <si>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</si>
  <si>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</si>
  <si>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</si>
  <si>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</si>
  <si>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</si>
  <si>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</si>
  <si>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</si>
  <si>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</si>
  <si>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</si>
  <si>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</si>
  <si>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</si>
  <si>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</si>
  <si>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</si>
  <si>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</si>
  <si>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</si>
  <si>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</si>
  <si>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</si>
  <si>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</si>
  <si>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</si>
  <si>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</si>
  <si>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</si>
  <si>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</si>
  <si>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</si>
  <si>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</si>
  <si>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</si>
  <si>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</si>
  <si>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</si>
  <si>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</si>
  <si>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</si>
  <si>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</si>
  <si>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</si>
  <si>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</si>
  <si>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</si>
  <si>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</si>
  <si>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</si>
  <si>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</si>
  <si>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</si>
  <si>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</si>
  <si>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</si>
  <si>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</si>
  <si>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</si>
  <si>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</si>
  <si>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</si>
  <si>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</si>
  <si>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</si>
  <si>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</si>
  <si>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</si>
  <si>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</si>
  <si>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</si>
  <si>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</si>
  <si>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</si>
  <si>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</si>
  <si>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</si>
  <si>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</si>
  <si>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</si>
  <si>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</si>
  <si>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</si>
  <si>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</si>
  <si>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</si>
  <si>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</si>
  <si>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</si>
  <si>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</si>
  <si>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</si>
  <si>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</si>
  <si>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</si>
  <si>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</si>
  <si>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</si>
  <si>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</si>
  <si>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</si>
  <si>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</si>
  <si>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</si>
  <si>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</si>
  <si>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</si>
  <si>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</si>
  <si>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</si>
  <si>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</si>
  <si>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</si>
  <si>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</si>
  <si>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</si>
  <si>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</si>
  <si>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</si>
  <si>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</si>
  <si>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</si>
  <si>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</si>
  <si>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</si>
  <si>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</si>
  <si>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</si>
  <si>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</si>
  <si>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</si>
  <si>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</si>
  <si>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</si>
  <si>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</si>
  <si>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</si>
  <si>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</si>
  <si>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</si>
  <si>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</si>
  <si>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</si>
  <si>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</si>
  <si>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</si>
  <si>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</si>
  <si>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</si>
  <si>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</si>
  <si>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</si>
  <si>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</si>
  <si>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</si>
  <si>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</si>
  <si>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</si>
  <si>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</si>
  <si>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</si>
  <si>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</si>
  <si>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</si>
  <si>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</si>
  <si>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</si>
  <si>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</si>
  <si>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</si>
  <si>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</si>
  <si>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</si>
  <si>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</si>
  <si>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</si>
  <si>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</si>
  <si>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</si>
  <si>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</si>
  <si>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</si>
  <si>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</si>
  <si>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</si>
  <si>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</si>
  <si>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</si>
  <si>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</si>
  <si>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</si>
  <si>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</si>
  <si>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</si>
  <si>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</si>
  <si>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</si>
  <si>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</si>
  <si>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</si>
  <si>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</si>
  <si>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</si>
  <si>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</si>
  <si>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</si>
  <si>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</si>
  <si>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</si>
  <si>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</si>
  <si>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</si>
  <si>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</si>
  <si>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</si>
  <si>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</si>
  <si>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</si>
  <si>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</si>
  <si>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</si>
  <si>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</si>
  <si>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</si>
  <si>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</si>
  <si>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</si>
  <si>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</si>
  <si>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</si>
  <si>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</si>
  <si>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</si>
  <si>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</si>
  <si>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</si>
  <si>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</si>
  <si>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</si>
  <si>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</si>
  <si>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</si>
  <si>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</si>
  <si>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</si>
  <si>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</si>
  <si>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</si>
  <si>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</si>
  <si>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</si>
  <si>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</si>
  <si>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</si>
  <si>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</si>
  <si>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</si>
  <si>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</si>
  <si>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</si>
  <si>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</si>
  <si>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</si>
  <si>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</si>
  <si>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</si>
  <si>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</si>
  <si>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</si>
  <si>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</si>
  <si>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</si>
  <si>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</si>
  <si>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</si>
  <si>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</si>
  <si>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</si>
  <si>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</si>
  <si>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</si>
  <si>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</si>
  <si>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</si>
  <si>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</si>
  <si>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</si>
  <si>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</si>
  <si>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</si>
  <si>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</si>
  <si>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</si>
  <si>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</si>
  <si>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</si>
  <si>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</si>
  <si>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</si>
  <si>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</si>
  <si>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</si>
  <si>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</si>
  <si>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</si>
  <si>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</si>
  <si>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</si>
  <si>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</si>
  <si>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</si>
  <si>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</si>
  <si>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</si>
  <si>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</si>
  <si>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</si>
  <si>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</si>
  <si>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</si>
  <si>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</si>
  <si>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</si>
  <si>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</si>
  <si>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</si>
  <si>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</si>
  <si>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</si>
  <si>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</si>
  <si>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</si>
  <si>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</si>
  <si>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</si>
  <si>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</si>
  <si>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</si>
  <si>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</si>
  <si>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</si>
  <si>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</si>
  <si>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</si>
  <si>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</si>
  <si>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</si>
  <si>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</si>
  <si>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</si>
  <si>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</si>
  <si>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</si>
  <si>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</si>
  <si>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</si>
  <si>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</si>
  <si>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</si>
  <si>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</si>
  <si>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</si>
  <si>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</si>
  <si>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</si>
  <si>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</si>
  <si>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</si>
  <si>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</si>
  <si>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</si>
  <si>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</si>
  <si>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</si>
  <si>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</si>
  <si>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</si>
  <si>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</si>
  <si>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</si>
  <si>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</si>
  <si>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</si>
  <si>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</si>
  <si>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</si>
  <si>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</si>
  <si>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</si>
  <si>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</si>
  <si>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</si>
  <si>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</si>
  <si>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</si>
  <si>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</si>
  <si>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</si>
  <si>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</si>
  <si>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</si>
  <si>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</si>
  <si>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</si>
  <si>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</si>
  <si>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</si>
  <si>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</si>
  <si>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</si>
  <si>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</si>
  <si>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</si>
  <si>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</si>
  <si>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</si>
  <si>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</si>
  <si>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</si>
  <si>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</si>
  <si>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</si>
  <si>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</si>
  <si>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</si>
  <si>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</si>
  <si>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</si>
  <si>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</si>
  <si>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</si>
  <si>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</si>
  <si>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</si>
  <si>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</si>
  <si>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</si>
  <si>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</si>
  <si>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</si>
  <si>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</si>
  <si>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</si>
  <si>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</si>
  <si>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</si>
  <si>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</si>
  <si>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</si>
  <si>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</si>
  <si>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</si>
  <si>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</si>
  <si>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</si>
  <si>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</si>
  <si>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</si>
  <si>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</si>
  <si>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</si>
  <si>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</si>
  <si>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</si>
  <si>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</si>
  <si>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</si>
  <si>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</si>
  <si>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</si>
  <si>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</si>
  <si>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</si>
  <si>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</si>
  <si>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</si>
  <si>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</si>
  <si>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</si>
  <si>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</si>
  <si>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</si>
  <si>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</si>
  <si>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</si>
  <si>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</si>
  <si>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</si>
  <si>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</si>
  <si>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</si>
  <si>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</si>
  <si>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</si>
  <si>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</si>
  <si>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</si>
  <si>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</si>
  <si>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</si>
  <si>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</si>
  <si>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</si>
  <si>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</si>
  <si>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</si>
  <si>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</si>
  <si>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</si>
  <si>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</si>
  <si>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</si>
  <si>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</si>
  <si>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</si>
  <si>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</si>
  <si>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</si>
  <si>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</si>
  <si>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</si>
  <si>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</si>
  <si>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</si>
  <si>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</si>
  <si>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</si>
  <si>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</si>
  <si>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</si>
  <si>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</si>
  <si>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</si>
  <si>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</si>
  <si>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</si>
  <si>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</si>
  <si>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</si>
  <si>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</si>
  <si>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</si>
  <si>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</si>
  <si>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</si>
  <si>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</si>
  <si>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</si>
  <si>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</si>
  <si>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</si>
  <si>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</si>
  <si>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</si>
  <si>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</si>
  <si>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</si>
  <si>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</si>
  <si>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</si>
  <si>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</si>
  <si>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</si>
  <si>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</si>
  <si>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</si>
  <si>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</si>
  <si>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</si>
  <si>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</si>
  <si>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</si>
  <si>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</si>
  <si>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</si>
  <si>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</si>
  <si>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</si>
  <si>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</si>
  <si>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</si>
  <si>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</si>
  <si>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</si>
  <si>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</si>
  <si>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</si>
  <si>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</si>
  <si>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</si>
  <si>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</si>
  <si>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</si>
  <si>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</si>
  <si>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</si>
  <si>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</si>
  <si>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</si>
  <si>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</si>
  <si>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</si>
  <si>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</si>
  <si>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</si>
  <si>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</si>
  <si>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</si>
  <si>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</si>
  <si>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</si>
  <si>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</si>
  <si>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</si>
  <si>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</si>
  <si>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</si>
  <si>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</si>
  <si>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</si>
  <si>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</si>
  <si>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</si>
  <si>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</si>
  <si>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</si>
  <si>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</si>
  <si>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</si>
  <si>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</si>
  <si>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</si>
  <si>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</si>
  <si>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</si>
  <si>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</si>
  <si>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</si>
  <si>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</si>
  <si>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</si>
  <si>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</si>
  <si>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</si>
  <si>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</si>
  <si>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</si>
  <si>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</si>
  <si>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</si>
  <si>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</si>
  <si>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</si>
  <si>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</si>
  <si>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</si>
  <si>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</si>
  <si>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</si>
  <si>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</si>
  <si>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</si>
  <si>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</si>
  <si>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</si>
  <si>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</si>
  <si>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</si>
  <si>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</si>
  <si>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</si>
  <si>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</si>
  <si>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</si>
  <si>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</si>
  <si>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</si>
  <si>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</si>
  <si>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</si>
  <si>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</si>
  <si>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</si>
  <si>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</si>
  <si>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</si>
  <si>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</si>
  <si>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</si>
  <si>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</si>
  <si>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</si>
  <si>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</si>
  <si>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</si>
  <si>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</si>
  <si>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</si>
  <si>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</si>
  <si>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</si>
  <si>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</si>
  <si>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</si>
  <si>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</si>
  <si>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</si>
  <si>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</si>
  <si>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</si>
  <si>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</si>
  <si>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</si>
  <si>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</si>
  <si>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</si>
  <si>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</si>
  <si>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</si>
  <si>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</si>
  <si>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</si>
  <si>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</si>
  <si>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</si>
  <si>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</si>
  <si>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</si>
  <si>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</si>
  <si>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</si>
  <si>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</si>
  <si>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</si>
  <si>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</si>
  <si>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</si>
  <si>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</si>
  <si>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</si>
  <si>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</si>
  <si>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</si>
  <si>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</si>
  <si>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</si>
  <si>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</si>
  <si>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</si>
  <si>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</si>
  <si>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</si>
  <si>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</si>
  <si>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</si>
  <si>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</si>
  <si>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</si>
  <si>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</si>
  <si>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</si>
  <si>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</si>
  <si>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</si>
  <si>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</si>
  <si>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</si>
  <si>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</si>
  <si>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</si>
  <si>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</si>
  <si>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</si>
  <si>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</si>
  <si>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</si>
  <si>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</si>
  <si>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</si>
  <si>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</si>
  <si>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</si>
  <si>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</si>
  <si>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</si>
  <si>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</si>
  <si>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</si>
  <si>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</si>
  <si>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</si>
  <si>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</si>
  <si>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</si>
  <si>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</si>
  <si>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</si>
  <si>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</si>
  <si>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</si>
  <si>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</si>
  <si>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</si>
  <si>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</si>
  <si>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</si>
  <si>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</si>
  <si>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</si>
  <si>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</si>
  <si>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</si>
  <si>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</si>
  <si>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</si>
  <si>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</si>
  <si>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</si>
  <si>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</si>
  <si>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</si>
  <si>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</si>
  <si>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</si>
  <si>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</si>
  <si>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</si>
  <si>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</si>
  <si>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</si>
  <si>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</si>
  <si>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</si>
  <si>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</si>
  <si>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</si>
  <si>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</si>
  <si>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</si>
  <si>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</si>
  <si>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</si>
  <si>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</si>
  <si>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</si>
  <si>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</si>
  <si>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</si>
  <si>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</si>
  <si>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</si>
  <si>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</si>
  <si>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</si>
  <si>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</si>
  <si>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</si>
  <si>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</si>
  <si>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</si>
  <si>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</si>
  <si>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</si>
  <si>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</si>
  <si>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</si>
  <si>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</si>
  <si>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</si>
  <si>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</si>
  <si>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</si>
  <si>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</si>
  <si>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</si>
  <si>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</si>
  <si>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</si>
  <si>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</si>
  <si>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</si>
  <si>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</si>
  <si>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</si>
  <si>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</si>
  <si>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</si>
  <si>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</si>
  <si>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</si>
  <si>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</si>
  <si>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</si>
  <si>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</si>
  <si>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</si>
  <si>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</si>
  <si>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</si>
  <si>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</si>
  <si>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</si>
  <si>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</si>
  <si>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</si>
  <si>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</si>
  <si>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</si>
  <si>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</si>
  <si>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</si>
  <si>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</si>
  <si>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</si>
  <si>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</si>
  <si>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</si>
  <si>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</si>
  <si>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</si>
  <si>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</si>
  <si>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</si>
  <si>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</si>
  <si>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</si>
  <si>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</si>
  <si>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</si>
  <si>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</si>
  <si>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</si>
  <si>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</si>
  <si>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</si>
  <si>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</si>
  <si>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</si>
  <si>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</si>
  <si>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</si>
  <si>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</si>
  <si>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</si>
  <si>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</si>
  <si>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</si>
  <si>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</si>
  <si>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</si>
  <si>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</si>
  <si>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</si>
  <si>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</si>
  <si>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</si>
  <si>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</si>
  <si>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</si>
  <si>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</si>
  <si>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</si>
  <si>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</si>
  <si>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</si>
  <si>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</si>
  <si>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</si>
  <si>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</si>
  <si>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</si>
  <si>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</si>
  <si>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</si>
  <si>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</si>
  <si>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</si>
  <si>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</si>
  <si>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</si>
  <si>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</si>
  <si>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</si>
  <si>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</si>
  <si>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</si>
  <si>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</si>
  <si>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</si>
  <si>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</si>
  <si>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</si>
  <si>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</si>
  <si>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</si>
  <si>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</si>
  <si>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</si>
  <si>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</si>
  <si>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</si>
  <si>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</si>
  <si>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</si>
  <si>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</si>
  <si>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</si>
  <si>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</si>
  <si>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</si>
  <si>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</si>
  <si>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</si>
  <si>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</si>
  <si>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</si>
  <si>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</si>
  <si>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</si>
  <si>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</si>
  <si>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</si>
  <si>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</si>
  <si>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</si>
  <si>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</si>
  <si>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</si>
  <si>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</si>
  <si>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</si>
  <si>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</si>
  <si>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</si>
  <si>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</si>
  <si>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</si>
  <si>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</si>
  <si>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</si>
  <si>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</si>
  <si>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</si>
  <si>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</si>
  <si>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</si>
  <si>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</si>
  <si>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</si>
  <si>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</si>
  <si>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</si>
  <si>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</si>
  <si>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</si>
  <si>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</si>
  <si>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</si>
  <si>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</si>
  <si>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</si>
  <si>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</si>
  <si>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</si>
  <si>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</si>
  <si>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</si>
  <si>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</si>
  <si>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</si>
  <si>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</si>
  <si>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</si>
  <si>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</si>
  <si>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</si>
  <si>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</si>
  <si>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</si>
  <si>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</si>
  <si>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</si>
  <si>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</si>
  <si>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</si>
  <si>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</si>
  <si>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</si>
  <si>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</si>
  <si>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</si>
  <si>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</si>
  <si>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</si>
  <si>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</si>
  <si>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</si>
  <si>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</si>
  <si>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</si>
  <si>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</si>
  <si>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</si>
  <si>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</si>
  <si>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</si>
  <si>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</si>
  <si>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</si>
  <si>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</si>
  <si>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</si>
  <si>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</si>
  <si>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</si>
  <si>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</si>
  <si>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</si>
  <si>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</si>
  <si>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</si>
  <si>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</si>
  <si>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</si>
  <si>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</si>
  <si>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</si>
  <si>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</si>
  <si>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</si>
  <si>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</si>
  <si>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</si>
  <si>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</si>
  <si>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</si>
  <si>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</si>
  <si>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</si>
  <si>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</si>
  <si>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</si>
  <si>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</si>
  <si>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</si>
  <si>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</si>
  <si>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</si>
  <si>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</si>
  <si>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</si>
  <si>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</si>
  <si>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</si>
  <si>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</si>
  <si>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</si>
  <si>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</si>
  <si>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</si>
  <si>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</si>
  <si>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</si>
  <si>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</si>
  <si>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</si>
  <si>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</si>
  <si>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</si>
  <si>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</si>
  <si>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</si>
  <si>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</si>
  <si>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</si>
  <si>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</si>
  <si>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</si>
  <si>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</si>
  <si>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</si>
  <si>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</si>
  <si>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</si>
  <si>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</si>
  <si>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</si>
  <si>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</si>
  <si>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</si>
  <si>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</si>
  <si>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</si>
  <si>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</si>
  <si>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</si>
  <si>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</si>
  <si>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</si>
  <si>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</si>
  <si>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</si>
  <si>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</si>
  <si>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</si>
  <si>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</si>
  <si>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</si>
  <si>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</si>
  <si>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</si>
  <si>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</si>
  <si>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</si>
  <si>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</si>
  <si>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</si>
  <si>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</si>
  <si>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</si>
  <si>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</si>
  <si>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</si>
  <si>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</si>
  <si>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</si>
  <si>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</si>
  <si>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</si>
  <si>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</si>
  <si>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</si>
  <si>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</si>
  <si>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</si>
  <si>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</si>
  <si>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</si>
  <si>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</si>
  <si>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</si>
  <si>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</si>
  <si>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</si>
  <si>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</si>
  <si>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</si>
  <si>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</si>
  <si>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</si>
  <si>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</si>
  <si>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</si>
  <si>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</si>
  <si>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</si>
  <si>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</si>
  <si>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</si>
  <si>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</si>
  <si>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</si>
  <si>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</si>
  <si>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</si>
  <si>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</si>
  <si>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</si>
  <si>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</si>
  <si>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</si>
  <si>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</si>
  <si>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</si>
  <si>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</si>
  <si>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</si>
  <si>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</si>
  <si>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</si>
  <si>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</si>
  <si>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</si>
  <si>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</si>
  <si>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</si>
  <si>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</si>
  <si>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</si>
  <si>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</si>
  <si>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</si>
  <si>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</si>
  <si>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</si>
  <si>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</si>
  <si>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</si>
  <si>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</si>
  <si>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</si>
  <si>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</si>
  <si>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</si>
  <si>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</si>
  <si>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</si>
  <si>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</si>
  <si>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</si>
  <si>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</si>
  <si>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</si>
  <si>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</si>
  <si>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</si>
  <si>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</si>
  <si>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</si>
  <si>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</si>
  <si>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</si>
  <si>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</si>
  <si>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</si>
  <si>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</si>
  <si>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</si>
  <si>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</si>
  <si>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</si>
  <si>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</si>
  <si>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</si>
  <si>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</si>
  <si>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</si>
  <si>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</si>
  <si>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</si>
  <si>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</si>
  <si>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</si>
  <si>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</si>
  <si>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</si>
  <si>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</si>
  <si>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</si>
  <si>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</si>
  <si>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</si>
  <si>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</si>
  <si>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</si>
  <si>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</si>
  <si>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</si>
  <si>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</si>
  <si>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</si>
  <si>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</si>
  <si>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</si>
  <si>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</si>
  <si>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</si>
  <si>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</si>
  <si>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</si>
  <si>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</si>
  <si>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</si>
  <si>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</si>
  <si>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</si>
  <si>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</si>
  <si>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</si>
  <si>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</si>
  <si>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</si>
  <si>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</si>
  <si>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</si>
  <si>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</si>
  <si>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</si>
  <si>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</si>
  <si>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</si>
  <si>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</si>
  <si>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</si>
  <si>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</si>
  <si>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</si>
  <si>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</si>
  <si>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</si>
  <si>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</si>
  <si>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</si>
  <si>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</si>
  <si>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</si>
  <si>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</si>
  <si>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</si>
  <si>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</si>
  <si>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</si>
  <si>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</si>
  <si>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</si>
  <si>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</si>
  <si>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</si>
  <si>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</si>
  <si>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</si>
  <si>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</si>
  <si>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</si>
  <si>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</si>
  <si>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</si>
  <si>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</si>
  <si>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</si>
  <si>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</si>
  <si>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</si>
  <si>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</si>
  <si>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</si>
  <si>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</si>
  <si>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</si>
  <si>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</si>
  <si>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</si>
  <si>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</si>
  <si>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</si>
  <si>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</si>
  <si>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</si>
  <si>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</si>
  <si>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</si>
  <si>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</si>
  <si>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</si>
  <si>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</si>
  <si>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</si>
  <si>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</si>
  <si>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</si>
  <si>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</si>
  <si>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</si>
  <si>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</si>
  <si>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</si>
  <si>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</si>
  <si>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</si>
  <si>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</si>
  <si>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</si>
  <si>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</si>
  <si>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</si>
  <si>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</si>
  <si>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</si>
  <si>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</si>
  <si>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</si>
  <si>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</si>
  <si>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</si>
  <si>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</si>
  <si>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</si>
  <si>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</si>
  <si>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</si>
  <si>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</si>
  <si>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</si>
  <si>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</si>
  <si>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</si>
  <si>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</si>
  <si>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</si>
  <si>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</si>
  <si>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</si>
  <si>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</si>
  <si>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</si>
  <si>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</si>
  <si>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</si>
  <si>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</si>
  <si>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</si>
  <si>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</si>
  <si>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</si>
  <si>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</si>
  <si>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</si>
  <si>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</si>
  <si>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</si>
  <si>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</si>
  <si>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</si>
  <si>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</si>
  <si>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</si>
  <si>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</si>
  <si>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</si>
  <si>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</si>
  <si>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</si>
  <si>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</si>
  <si>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</si>
  <si>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</si>
  <si>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</si>
  <si>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</si>
  <si>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</si>
  <si>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</si>
  <si>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</si>
  <si>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</si>
  <si>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</si>
  <si>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</si>
  <si>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</si>
  <si>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</si>
  <si>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</si>
  <si>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</si>
  <si>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</si>
  <si>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</si>
  <si>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</si>
  <si>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</si>
  <si>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</si>
  <si>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</si>
  <si>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</si>
  <si>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</si>
  <si>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</si>
  <si>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</si>
  <si>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</si>
  <si>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</si>
  <si>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</si>
  <si>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</si>
  <si>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</si>
  <si>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</si>
  <si>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</si>
  <si>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</si>
  <si>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</si>
  <si>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</si>
  <si>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</si>
  <si>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</si>
  <si>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</si>
  <si>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</si>
  <si>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</si>
  <si>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</si>
  <si>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</si>
  <si>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</si>
  <si>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</si>
  <si>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</si>
  <si>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</si>
  <si>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</si>
  <si>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</si>
  <si>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</si>
  <si>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</si>
  <si>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</si>
  <si>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</si>
  <si>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</si>
  <si>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</si>
  <si>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</si>
  <si>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</si>
  <si>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</si>
  <si>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</si>
  <si>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</si>
  <si>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</si>
  <si>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</si>
  <si>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</si>
  <si>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</si>
  <si>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</si>
  <si>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</si>
  <si>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</si>
  <si>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</si>
  <si>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</si>
  <si>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</si>
  <si>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</si>
  <si>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</si>
  <si>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</si>
  <si>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</si>
  <si>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</si>
  <si>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</si>
  <si>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</si>
  <si>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</si>
  <si>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</si>
  <si>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</si>
  <si>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</si>
  <si>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</si>
  <si>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</si>
  <si>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</si>
  <si>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</si>
  <si>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</si>
  <si>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</si>
  <si>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</si>
  <si>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</si>
  <si>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</si>
  <si>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</si>
  <si>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</si>
  <si>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</si>
  <si>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</si>
  <si>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</si>
  <si>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</si>
  <si>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</si>
  <si>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</si>
  <si>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</si>
  <si>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</si>
  <si>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</si>
  <si>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</si>
  <si>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</si>
  <si>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</si>
  <si>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</si>
  <si>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</si>
  <si>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</si>
  <si>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</si>
  <si>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</si>
  <si>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</si>
  <si>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</si>
  <si>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</si>
  <si>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</si>
  <si>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</si>
  <si>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</si>
  <si>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</si>
  <si>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</si>
  <si>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</si>
  <si>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</si>
  <si>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</si>
  <si>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</si>
  <si>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</si>
  <si>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</si>
  <si>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</si>
  <si>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</si>
  <si>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</si>
  <si>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</si>
  <si>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</si>
  <si>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</si>
  <si>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</si>
  <si>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</si>
  <si>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</si>
  <si>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</si>
  <si>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</si>
  <si>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</si>
  <si>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</si>
  <si>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</si>
  <si>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</si>
  <si>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</si>
  <si>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</si>
  <si>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</si>
  <si>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</si>
  <si>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</si>
  <si>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</si>
  <si>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</si>
  <si>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</si>
  <si>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</si>
  <si>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</si>
  <si>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</si>
  <si>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</si>
  <si>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</si>
  <si>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</si>
  <si>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</si>
  <si>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</si>
  <si>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</si>
  <si>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</si>
  <si>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</si>
  <si>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</si>
  <si>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</si>
  <si>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</si>
  <si>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</si>
  <si>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</si>
  <si>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</si>
  <si>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</si>
  <si>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</si>
  <si>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</si>
  <si>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</si>
  <si>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</si>
  <si>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</si>
  <si>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</si>
  <si>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</si>
  <si>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</si>
  <si>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</si>
  <si>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</si>
  <si>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</si>
  <si>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</si>
  <si>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</si>
  <si>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</si>
  <si>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</si>
  <si>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</si>
  <si>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</si>
  <si>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</si>
  <si>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</si>
  <si>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</si>
  <si>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</si>
  <si>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</si>
  <si>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</si>
  <si>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</si>
  <si>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</si>
  <si>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</si>
  <si>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</si>
  <si>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</si>
  <si>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</si>
  <si>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</si>
  <si>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</si>
  <si>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</si>
  <si>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</si>
  <si>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</si>
  <si>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</si>
  <si>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</si>
  <si>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</si>
  <si>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</si>
  <si>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</si>
  <si>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</si>
  <si>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</si>
  <si>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</si>
  <si>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</si>
  <si>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</si>
  <si>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</si>
  <si>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</si>
  <si>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</si>
  <si>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</si>
  <si>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</si>
  <si>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</si>
  <si>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</si>
  <si>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</si>
  <si>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</si>
  <si>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</si>
  <si>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</si>
  <si>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</si>
  <si>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</si>
  <si>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</si>
  <si>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</si>
  <si>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</si>
  <si>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</si>
  <si>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</si>
  <si>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</si>
  <si>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</si>
  <si>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</si>
  <si>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</si>
  <si>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</si>
  <si>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</si>
  <si>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</si>
  <si>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</si>
  <si>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</si>
  <si>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</si>
  <si>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</si>
  <si>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</si>
  <si>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</si>
  <si>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</si>
  <si>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</si>
  <si>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</si>
  <si>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</si>
  <si>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</si>
  <si>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</si>
  <si>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</si>
  <si>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</si>
  <si>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</si>
  <si>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</si>
  <si>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</si>
  <si>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</si>
  <si>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</si>
  <si>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</si>
  <si>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</si>
  <si>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</si>
  <si>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</si>
  <si>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</si>
  <si>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</si>
  <si>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</si>
  <si>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</si>
  <si>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</si>
  <si>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</si>
  <si>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</si>
  <si>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</si>
  <si>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</si>
  <si>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</si>
  <si>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</si>
  <si>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</si>
  <si>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</si>
  <si>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</si>
  <si>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</si>
  <si>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</si>
  <si>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</si>
  <si>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</si>
  <si>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</si>
  <si>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</si>
  <si>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</si>
  <si>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</si>
  <si>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</si>
  <si>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</si>
  <si>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</si>
  <si>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</si>
  <si>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</si>
  <si>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</si>
  <si>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</si>
  <si>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</si>
  <si>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</si>
  <si>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</si>
  <si>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</si>
  <si>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</si>
  <si>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</si>
  <si>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</si>
  <si>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</si>
  <si>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</si>
  <si>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</si>
  <si>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</si>
  <si>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</si>
  <si>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</si>
  <si>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</si>
  <si>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</si>
  <si>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</si>
  <si>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</si>
  <si>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</si>
  <si>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</si>
  <si>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</si>
  <si>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</si>
  <si>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</si>
  <si>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</si>
  <si>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</si>
  <si>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</si>
  <si>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</si>
  <si>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</si>
  <si>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</si>
  <si>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</si>
  <si>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</si>
  <si>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</si>
  <si>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</si>
  <si>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</si>
  <si>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</si>
  <si>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</si>
  <si>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</si>
  <si>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</si>
  <si>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</si>
  <si>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</si>
  <si>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</si>
  <si>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</si>
  <si>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</si>
  <si>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</si>
  <si>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</si>
  <si>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</si>
  <si>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</si>
  <si>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</si>
  <si>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</si>
  <si>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</si>
  <si>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</si>
  <si>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</si>
  <si>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</si>
  <si>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</si>
  <si>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</si>
  <si>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</si>
  <si>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</si>
  <si>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</si>
  <si>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</si>
  <si>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</si>
  <si>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</si>
  <si>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</si>
  <si>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</si>
  <si>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</si>
  <si>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</si>
  <si>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</si>
  <si>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</si>
  <si>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</si>
  <si>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</si>
  <si>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</si>
  <si>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</si>
  <si>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</si>
  <si>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</si>
  <si>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</si>
  <si>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</si>
  <si>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</si>
  <si>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</si>
  <si>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</si>
  <si>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</si>
  <si>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</si>
  <si>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</si>
  <si>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</si>
  <si>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</si>
  <si>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</si>
  <si>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</si>
  <si>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</si>
  <si>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</si>
  <si>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</si>
  <si>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</si>
  <si>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</si>
  <si>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</si>
  <si>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</si>
  <si>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</si>
  <si>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</si>
  <si>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</si>
  <si>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</si>
  <si>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</si>
  <si>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</si>
  <si>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</si>
  <si>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</si>
  <si>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</si>
  <si>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</si>
  <si>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</si>
  <si>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</si>
  <si>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</si>
  <si>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</si>
  <si>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</si>
  <si>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</si>
  <si>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</si>
  <si>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</si>
  <si>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</si>
  <si>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</si>
  <si>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</si>
  <si>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</si>
  <si>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</si>
  <si>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</si>
  <si>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</si>
  <si>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</si>
  <si>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</si>
  <si>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</si>
  <si>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</si>
  <si>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</si>
  <si>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</si>
  <si>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</si>
  <si>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</si>
  <si>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</si>
  <si>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</si>
  <si>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</si>
  <si>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</si>
  <si>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</si>
  <si>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</si>
  <si>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</si>
  <si>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</si>
  <si>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</si>
  <si>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</si>
  <si>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</si>
  <si>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</si>
  <si>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</si>
  <si>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</si>
  <si>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</si>
  <si>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</si>
  <si>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</si>
  <si>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</si>
  <si>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</si>
  <si>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</si>
  <si>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</si>
  <si>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</si>
  <si>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</si>
  <si>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</si>
  <si>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</si>
  <si>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</si>
  <si>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</si>
  <si>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</si>
  <si>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</si>
  <si>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</si>
  <si>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</si>
  <si>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</si>
  <si>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</si>
  <si>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</si>
  <si>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</si>
  <si>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</si>
  <si>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</si>
  <si>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</si>
  <si>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</si>
  <si>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</si>
  <si>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</si>
  <si>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</si>
  <si>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</si>
  <si>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</si>
  <si>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</si>
  <si>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</si>
  <si>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</si>
  <si>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</si>
  <si>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</si>
  <si>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</si>
  <si>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</si>
  <si>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</si>
  <si>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</si>
  <si>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</si>
  <si>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</si>
  <si>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</si>
  <si>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</si>
  <si>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</si>
  <si>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</si>
  <si>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</si>
  <si>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</si>
  <si>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</si>
  <si>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</si>
  <si>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</si>
  <si>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</si>
  <si>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</si>
  <si>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</si>
  <si>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</si>
  <si>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</si>
  <si>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</si>
  <si>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</si>
  <si>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</si>
  <si>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</si>
  <si>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</si>
  <si>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</si>
  <si>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</si>
  <si>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</si>
  <si>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</si>
  <si>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</si>
  <si>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</si>
  <si>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</si>
  <si>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</si>
  <si>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</si>
  <si>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</si>
  <si>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</si>
  <si>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</si>
  <si>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</si>
  <si>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</si>
  <si>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</si>
  <si>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</si>
  <si>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</si>
  <si>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</si>
  <si>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</si>
  <si>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</si>
  <si>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</si>
  <si>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</si>
  <si>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</si>
  <si>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</si>
  <si>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</si>
  <si>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</si>
  <si>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</si>
  <si>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</si>
  <si>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</si>
  <si>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</si>
  <si>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</si>
  <si>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</si>
  <si>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</si>
  <si>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</si>
  <si>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</si>
  <si>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</si>
  <si>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</si>
  <si>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</si>
  <si>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</si>
  <si>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</si>
  <si>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</si>
  <si>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</si>
  <si>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</si>
  <si>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</si>
  <si>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</si>
  <si>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</si>
  <si>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</si>
  <si>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</si>
  <si>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</si>
  <si>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</si>
  <si>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</si>
  <si>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</si>
  <si>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</si>
  <si>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</si>
  <si>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</si>
  <si>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</si>
  <si>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</si>
  <si>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</si>
  <si>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</si>
  <si>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</si>
  <si>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</si>
  <si>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</si>
  <si>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</si>
  <si>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</si>
  <si>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</si>
  <si>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</si>
  <si>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</si>
  <si>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</si>
  <si>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</si>
  <si>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</si>
  <si>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</si>
  <si>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</si>
  <si>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</si>
  <si>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</si>
  <si>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</si>
  <si>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</si>
  <si>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</si>
  <si>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</si>
  <si>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</si>
  <si>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</si>
  <si>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</si>
  <si>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</si>
  <si>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</si>
  <si>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</si>
  <si>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</si>
  <si>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</si>
  <si>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</si>
  <si>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</si>
  <si>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</si>
  <si>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</si>
  <si>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</si>
  <si>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</si>
  <si>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</si>
  <si>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</si>
  <si>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</si>
  <si>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</si>
  <si>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</si>
  <si>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</si>
  <si>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</si>
  <si>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</si>
  <si>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</si>
  <si>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</si>
  <si>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</si>
  <si>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</si>
  <si>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</si>
  <si>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</si>
  <si>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</si>
  <si>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</si>
  <si>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</si>
  <si>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</si>
  <si>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</si>
  <si>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</si>
  <si>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</si>
  <si>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</si>
  <si>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</si>
  <si>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</si>
  <si>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</si>
  <si>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</si>
  <si>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</si>
  <si>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</si>
  <si>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</si>
  <si>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</si>
  <si>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</si>
  <si>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</si>
  <si>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</si>
  <si>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</si>
  <si>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</si>
  <si>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</si>
  <si>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</si>
  <si>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</si>
  <si>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</si>
  <si>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</si>
  <si>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</si>
  <si>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</si>
  <si>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</si>
  <si>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</si>
  <si>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</si>
  <si>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</si>
  <si>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</si>
  <si>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</si>
  <si>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</si>
  <si>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</si>
  <si>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</si>
  <si>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</si>
  <si>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</si>
  <si>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</si>
  <si>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</si>
  <si>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</si>
  <si>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</si>
  <si>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</si>
  <si>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</si>
  <si>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</si>
  <si>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</si>
  <si>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</si>
  <si>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</si>
  <si>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</si>
  <si>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</si>
  <si>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</si>
  <si>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</si>
  <si>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</si>
  <si>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</si>
  <si>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</si>
  <si>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</si>
  <si>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</si>
  <si>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</si>
  <si>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</si>
  <si>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</si>
  <si>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</si>
  <si>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</si>
  <si>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</si>
  <si>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</si>
  <si>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</si>
  <si>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</si>
  <si>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</si>
  <si>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</si>
  <si>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</si>
  <si>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</si>
  <si>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</si>
  <si>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</si>
  <si>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</si>
  <si>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</si>
  <si>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</si>
  <si>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</si>
  <si>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</si>
  <si>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</si>
  <si>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</si>
  <si>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</si>
  <si>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</si>
  <si>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</si>
  <si>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</si>
  <si>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</si>
  <si>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</si>
  <si>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</si>
  <si>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</si>
  <si>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</si>
  <si>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</si>
  <si>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</si>
  <si>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</si>
  <si>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</si>
  <si>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</si>
  <si>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</si>
  <si>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</si>
  <si>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</si>
  <si>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</si>
  <si>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</si>
  <si>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</si>
  <si>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</si>
  <si>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</si>
  <si>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</si>
  <si>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</si>
  <si>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</si>
  <si>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</si>
  <si>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</si>
  <si>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</si>
  <si>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</si>
  <si>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</si>
  <si>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</si>
  <si>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</si>
  <si>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</si>
  <si>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</si>
  <si>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</si>
  <si>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</si>
  <si>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</si>
  <si>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</si>
  <si>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</si>
  <si>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</si>
  <si>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</si>
  <si>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</si>
  <si>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</si>
  <si>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</si>
  <si>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</si>
  <si>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</si>
  <si>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</si>
  <si>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</si>
  <si>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</si>
  <si>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</si>
  <si>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</si>
  <si>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</si>
  <si>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</si>
  <si>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</si>
  <si>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</si>
  <si>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</si>
  <si>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</si>
  <si>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</si>
  <si>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</si>
  <si>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</si>
  <si>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</si>
  <si>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</si>
  <si>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</si>
  <si>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</si>
  <si>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</si>
  <si>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</si>
  <si>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</si>
  <si>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</si>
  <si>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</si>
  <si>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</si>
  <si>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</si>
  <si>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</si>
  <si>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</si>
  <si>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</si>
  <si>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</si>
  <si>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</si>
  <si>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</si>
  <si>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</si>
  <si>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</si>
  <si>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</si>
  <si>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</si>
  <si>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</si>
  <si>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</si>
  <si>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</si>
  <si>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</si>
  <si>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</si>
  <si>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</si>
  <si>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</si>
  <si>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</si>
  <si>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</si>
  <si>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</si>
  <si>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</si>
  <si>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</si>
  <si>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</si>
  <si>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</si>
  <si>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</si>
  <si>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</si>
  <si>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</si>
  <si>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</si>
  <si>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</si>
  <si>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</si>
  <si>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</si>
  <si>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</si>
  <si>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</si>
  <si>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</si>
  <si>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</si>
  <si>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</si>
  <si>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</si>
  <si>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</si>
  <si>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</si>
  <si>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</si>
  <si>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</si>
  <si>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</si>
  <si>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</si>
  <si>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</si>
  <si>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</si>
  <si>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</si>
  <si>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</si>
  <si>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</si>
  <si>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</si>
  <si>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</si>
  <si>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</si>
  <si>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</si>
  <si>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</si>
  <si>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</si>
  <si>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</si>
  <si>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</si>
  <si>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</si>
  <si>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</si>
  <si>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</si>
  <si>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</si>
  <si>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</si>
  <si>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</si>
  <si>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</si>
  <si>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</si>
  <si>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</si>
  <si>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</si>
  <si>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</si>
  <si>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</si>
  <si>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</si>
  <si>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</si>
  <si>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</si>
  <si>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</si>
  <si>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</si>
  <si>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</si>
  <si>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</si>
  <si>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</si>
  <si>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</si>
  <si>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</si>
  <si>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</si>
  <si>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</si>
  <si>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</si>
  <si>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</si>
  <si>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</si>
  <si>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</si>
  <si>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</si>
  <si>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</si>
  <si>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</si>
  <si>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</si>
  <si>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</si>
  <si>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</si>
  <si>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</si>
  <si>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</si>
  <si>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</si>
  <si>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</si>
  <si>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</si>
  <si>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</si>
  <si>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</si>
  <si>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</si>
  <si>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</si>
  <si>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</si>
  <si>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</si>
  <si>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</si>
  <si>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</si>
  <si>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</si>
  <si>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</si>
  <si>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</si>
  <si>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</si>
  <si>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</si>
  <si>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</si>
  <si>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</si>
  <si>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</si>
  <si>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</si>
  <si>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</si>
  <si>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</si>
  <si>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</si>
  <si>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</si>
  <si>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</si>
  <si>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</si>
  <si>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</si>
  <si>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</si>
  <si>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</si>
  <si>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</si>
  <si>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</si>
  <si>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</si>
  <si>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</si>
  <si>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</si>
  <si>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</si>
  <si>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</si>
  <si>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</si>
  <si>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</si>
  <si>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</si>
  <si>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</si>
  <si>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</si>
  <si>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</si>
  <si>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</si>
  <si>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</si>
  <si>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</si>
  <si>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</si>
  <si>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</si>
  <si>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</si>
  <si>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</si>
  <si>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</si>
  <si>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</si>
  <si>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</si>
  <si>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</si>
  <si>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</si>
  <si>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</si>
  <si>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</si>
  <si>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</si>
  <si>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</si>
  <si>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</si>
  <si>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</si>
  <si>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</si>
  <si>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</si>
  <si>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</si>
  <si>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</si>
  <si>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</si>
  <si>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</si>
  <si>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</si>
  <si>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</si>
  <si>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</si>
  <si>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</si>
  <si>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</si>
  <si>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</si>
  <si>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</si>
  <si>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</si>
  <si>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</si>
  <si>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</si>
  <si>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</si>
  <si>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</si>
  <si>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</si>
  <si>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</si>
  <si>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</si>
  <si>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</si>
  <si>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</si>
  <si>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</si>
  <si>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</si>
  <si>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</si>
  <si>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</si>
  <si>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</si>
  <si>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</si>
  <si>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</si>
  <si>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</si>
  <si>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</si>
  <si>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</si>
  <si>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</si>
  <si>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</si>
  <si>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</si>
  <si>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</si>
  <si>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</si>
  <si>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</si>
  <si>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</si>
  <si>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</si>
  <si>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</si>
  <si>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</si>
  <si>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</si>
  <si>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</si>
  <si>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</si>
  <si>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</si>
  <si>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</si>
  <si>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</si>
  <si>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</si>
  <si>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</si>
  <si>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</si>
  <si>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</si>
  <si>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</si>
  <si>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</si>
  <si>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</si>
  <si>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</si>
  <si>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</si>
  <si>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</si>
  <si>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</si>
  <si>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</si>
  <si>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</si>
  <si>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</si>
  <si>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</si>
  <si>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</si>
  <si>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</si>
  <si>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</si>
  <si>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</si>
  <si>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</si>
  <si>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</si>
  <si>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</si>
  <si>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</si>
  <si>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</si>
  <si>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</si>
  <si>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</si>
  <si>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</si>
  <si>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</si>
  <si>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</si>
  <si>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</si>
  <si>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</si>
  <si>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</si>
  <si>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</si>
  <si>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</si>
  <si>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</si>
  <si>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</si>
  <si>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</si>
  <si>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</si>
  <si>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</si>
  <si>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</si>
  <si>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</si>
  <si>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</si>
  <si>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</si>
  <si>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</si>
  <si>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</si>
  <si>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</si>
  <si>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</si>
  <si>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</si>
  <si>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</si>
  <si>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</si>
  <si>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</si>
  <si>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</si>
  <si>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</si>
  <si>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</si>
  <si>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</si>
  <si>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</si>
  <si>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</si>
  <si>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</si>
  <si>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</si>
  <si>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</si>
  <si>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</si>
  <si>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</si>
  <si>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</si>
  <si>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</si>
  <si>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</si>
  <si>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</si>
  <si>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</si>
  <si>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</si>
  <si>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</si>
  <si>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</si>
  <si>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</si>
  <si>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</si>
  <si>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</si>
  <si>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</si>
  <si>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</si>
  <si>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</si>
  <si>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</si>
  <si>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</si>
  <si>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</si>
  <si>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</si>
  <si>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</si>
  <si>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</si>
  <si>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</si>
  <si>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</si>
  <si>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</si>
  <si>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</si>
  <si>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</si>
  <si>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</si>
  <si>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</si>
  <si>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</si>
  <si>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</si>
  <si>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</si>
  <si>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</si>
  <si>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</si>
  <si>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</si>
  <si>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</si>
  <si>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</si>
  <si>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</si>
  <si>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</si>
  <si>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</si>
  <si>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</si>
  <si>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</si>
  <si>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</si>
  <si>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</si>
  <si>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</si>
  <si>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</si>
  <si>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</si>
  <si>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</si>
  <si>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</si>
  <si>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</si>
  <si>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</si>
  <si>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</si>
  <si>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</si>
  <si>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</si>
  <si>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</si>
  <si>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</si>
  <si>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</si>
  <si>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</si>
  <si>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</si>
  <si>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</si>
  <si>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</si>
  <si>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</si>
  <si>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</si>
  <si>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</si>
  <si>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</si>
  <si>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</si>
  <si>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</si>
  <si>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</si>
  <si>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</si>
  <si>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</si>
  <si>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</si>
  <si>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</si>
  <si>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</si>
  <si>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</si>
  <si>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</si>
  <si>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</si>
  <si>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</si>
  <si>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</si>
  <si>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</si>
  <si>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</si>
  <si>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</si>
  <si>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</si>
  <si>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</si>
  <si>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</si>
  <si>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</si>
  <si>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</si>
  <si>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</si>
  <si>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</si>
  <si>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</si>
  <si>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</si>
  <si>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</si>
  <si>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</si>
  <si>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</si>
  <si>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</si>
  <si>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</si>
  <si>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</si>
  <si>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</si>
  <si>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</si>
  <si>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</si>
  <si>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</si>
  <si>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</si>
  <si>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</si>
  <si>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</si>
  <si>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</si>
  <si>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</si>
  <si>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</si>
  <si>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</si>
  <si>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</si>
  <si>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</si>
  <si>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</si>
  <si>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</si>
  <si>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</si>
  <si>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</si>
  <si>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</si>
  <si>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</si>
  <si>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</si>
  <si>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</si>
  <si>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</si>
  <si>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</si>
  <si>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</si>
  <si>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</si>
  <si>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</si>
  <si>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</si>
  <si>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</si>
  <si>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</si>
  <si>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</si>
  <si>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</si>
  <si>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</si>
  <si>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</si>
  <si>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</si>
  <si>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</si>
  <si>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</si>
  <si>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</si>
  <si>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</si>
  <si>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</si>
  <si>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</si>
  <si>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</si>
  <si>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</si>
  <si>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</si>
  <si>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</si>
  <si>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</si>
  <si>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</si>
  <si>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</si>
  <si>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</si>
  <si>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</si>
  <si>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</si>
  <si>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</si>
  <si>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</si>
  <si>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</si>
  <si>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</si>
  <si>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</si>
  <si>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</si>
  <si>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</si>
  <si>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</si>
  <si>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</si>
  <si>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</si>
  <si>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</si>
  <si>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</si>
  <si>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</si>
  <si>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</si>
  <si>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</si>
  <si>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</si>
  <si>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</si>
  <si>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</si>
  <si>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</si>
  <si>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</si>
  <si>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</si>
  <si>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</si>
  <si>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</si>
  <si>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</si>
  <si>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</si>
  <si>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</si>
  <si>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</si>
  <si>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</si>
  <si>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</si>
  <si>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</si>
  <si>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</si>
  <si>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</si>
  <si>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</si>
  <si>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</si>
  <si>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</si>
  <si>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</si>
  <si>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</si>
  <si>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</si>
  <si>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</si>
  <si>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</si>
  <si>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</si>
  <si>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</si>
  <si>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</si>
  <si>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</si>
  <si>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</si>
  <si>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</si>
  <si>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</si>
  <si>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</si>
  <si>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</si>
  <si>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</si>
  <si>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</si>
  <si>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</si>
  <si>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</si>
  <si>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</si>
  <si>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</si>
  <si>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</si>
  <si>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</si>
  <si>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</si>
  <si>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</si>
  <si>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</si>
  <si>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</si>
  <si>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</si>
  <si>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</si>
  <si>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</si>
  <si>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</si>
  <si>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</si>
  <si>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</si>
  <si>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</si>
  <si>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</si>
  <si>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</si>
  <si>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</si>
  <si>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</si>
  <si>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</si>
  <si>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</si>
  <si>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</si>
  <si>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</si>
  <si>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</si>
  <si>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</si>
  <si>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</si>
  <si>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</si>
  <si>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</si>
  <si>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</si>
  <si>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</si>
  <si>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</si>
  <si>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</si>
  <si>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</si>
  <si>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</si>
  <si>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</si>
  <si>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</si>
  <si>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</si>
  <si>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</si>
  <si>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</si>
  <si>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</si>
  <si>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</si>
  <si>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</si>
  <si>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</si>
  <si>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</si>
  <si>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</si>
  <si>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</si>
  <si>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</si>
  <si>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</si>
  <si>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</si>
  <si>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</si>
  <si>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</si>
  <si>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</si>
  <si>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</si>
  <si>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</si>
  <si>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</si>
  <si>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</si>
  <si>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</si>
  <si>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</si>
  <si>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</si>
  <si>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</si>
  <si>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</si>
  <si>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</si>
  <si>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</si>
  <si>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</si>
  <si>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</si>
  <si>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</si>
  <si>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</si>
  <si>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</si>
  <si>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</si>
  <si>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</si>
  <si>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</si>
  <si>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</si>
  <si>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</si>
  <si>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</si>
  <si>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</si>
  <si>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</si>
  <si>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</si>
  <si>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</si>
  <si>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</si>
  <si>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</si>
  <si>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</si>
  <si>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</si>
  <si>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</si>
  <si>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</si>
  <si>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</si>
  <si>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</si>
  <si>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</si>
  <si>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</si>
  <si>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</si>
  <si>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</si>
  <si>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</si>
  <si>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</si>
  <si>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</si>
  <si>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</si>
  <si>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</si>
  <si>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</si>
  <si>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</si>
  <si>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</si>
  <si>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</si>
  <si>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</si>
  <si>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</si>
  <si>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</si>
  <si>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</si>
  <si>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</si>
  <si>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</si>
  <si>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</si>
  <si>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</si>
  <si>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</si>
  <si>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</si>
  <si>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</si>
  <si>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</si>
  <si>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</si>
  <si>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</si>
  <si>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</si>
  <si>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</si>
  <si>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</si>
  <si>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</si>
  <si>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</si>
  <si>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</si>
  <si>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</si>
  <si>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</si>
  <si>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</si>
  <si>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</si>
  <si>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</si>
  <si>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</si>
  <si>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</si>
  <si>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</si>
  <si>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</si>
  <si>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</si>
  <si>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</si>
  <si>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</si>
  <si>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</si>
  <si>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</si>
  <si>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</si>
  <si>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</si>
  <si>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</si>
  <si>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</si>
  <si>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</si>
  <si>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</si>
  <si>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</si>
  <si>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</si>
  <si>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</si>
  <si>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</si>
  <si>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</si>
  <si>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</si>
  <si>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</si>
  <si>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</si>
  <si>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</si>
  <si>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</si>
  <si>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</si>
  <si>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</si>
  <si>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</si>
  <si>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</si>
  <si>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</si>
  <si>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</si>
  <si>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</si>
  <si>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</si>
  <si>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</si>
  <si>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</si>
  <si>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</si>
  <si>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</si>
  <si>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</si>
  <si>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</si>
  <si>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</si>
  <si>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</si>
  <si>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</si>
  <si>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</si>
  <si>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</si>
  <si>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</si>
  <si>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</si>
  <si>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</si>
  <si>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</si>
  <si>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</si>
  <si>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</si>
  <si>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</si>
  <si>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</si>
  <si>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</si>
  <si>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</si>
  <si>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</si>
  <si>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</si>
  <si>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</si>
  <si>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</si>
  <si>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</si>
  <si>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</si>
  <si>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</si>
  <si>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</si>
  <si>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</si>
  <si>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</si>
  <si>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</si>
  <si>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</si>
  <si>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</si>
  <si>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</si>
  <si>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</si>
  <si>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</si>
  <si>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</si>
  <si>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</si>
  <si>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</si>
  <si>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</si>
  <si>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</si>
  <si>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</si>
  <si>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</si>
  <si>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</si>
  <si>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</si>
  <si>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</si>
  <si>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</si>
  <si>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</si>
  <si>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</si>
  <si>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</si>
  <si>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</si>
  <si>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</si>
  <si>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</si>
  <si>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</si>
  <si>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</si>
  <si>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</si>
  <si>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</si>
  <si>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</si>
  <si>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</si>
  <si>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</si>
  <si>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</si>
  <si>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</si>
  <si>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</si>
  <si>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</si>
  <si>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</si>
  <si>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</si>
  <si>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</si>
  <si>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</si>
  <si>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</si>
  <si>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</si>
  <si>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</si>
  <si>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</si>
  <si>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</si>
  <si>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</si>
  <si>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</si>
  <si>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</si>
  <si>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</si>
  <si>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</si>
  <si>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</si>
  <si>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</si>
  <si>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</si>
  <si>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</si>
  <si>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</si>
  <si>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</si>
  <si>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</si>
  <si>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</si>
  <si>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</si>
  <si>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</si>
  <si>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</si>
  <si>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</si>
  <si>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</si>
  <si>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</si>
  <si>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</si>
  <si>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</si>
  <si>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</si>
  <si>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</si>
  <si>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</si>
  <si>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</si>
  <si>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</si>
  <si>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</si>
  <si>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</si>
  <si>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</si>
  <si>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</si>
  <si>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</si>
  <si>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</si>
  <si>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</si>
  <si>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</si>
  <si>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</si>
  <si>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</si>
  <si>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</si>
  <si>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</si>
  <si>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</si>
  <si>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</si>
  <si>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</si>
  <si>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</si>
  <si>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</si>
  <si>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</si>
  <si>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</si>
  <si>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</si>
  <si>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</si>
  <si>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</si>
  <si>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</si>
  <si>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</si>
  <si>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</si>
  <si>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</si>
  <si>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</si>
  <si>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</si>
  <si>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</si>
  <si>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</si>
  <si>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</si>
  <si>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</si>
  <si>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</si>
  <si>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</si>
  <si>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</si>
  <si>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</si>
  <si>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</si>
  <si>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</si>
  <si>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</si>
  <si>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</si>
  <si>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</si>
  <si>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</si>
  <si>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</si>
  <si>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</si>
  <si>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</si>
  <si>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</si>
  <si>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</si>
  <si>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</si>
  <si>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</si>
  <si>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</si>
  <si>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</si>
  <si>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</si>
  <si>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</si>
  <si>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</si>
  <si>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</si>
  <si>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</si>
  <si>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</si>
  <si>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</si>
  <si>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</si>
  <si>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</si>
  <si>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</si>
  <si>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</si>
  <si>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</si>
  <si>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</si>
  <si>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</si>
  <si>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</si>
  <si>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</si>
  <si>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</si>
  <si>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</si>
  <si>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</si>
  <si>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</si>
  <si>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</si>
  <si>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</si>
  <si>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</si>
  <si>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</si>
  <si>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</si>
  <si>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</si>
  <si>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</si>
  <si>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</si>
  <si>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</si>
  <si>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</si>
  <si>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</si>
  <si>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</si>
  <si>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</si>
  <si>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</si>
  <si>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</si>
  <si>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</si>
  <si>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</si>
  <si>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</si>
  <si>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</si>
  <si>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</si>
  <si>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</si>
  <si>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</si>
  <si>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</si>
  <si>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</si>
  <si>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</si>
  <si>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</si>
  <si>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</si>
  <si>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</si>
  <si>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</si>
  <si>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</si>
  <si>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</si>
  <si>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</si>
  <si>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</si>
  <si>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</si>
  <si>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</si>
  <si>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</si>
  <si>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</si>
  <si>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</si>
  <si>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</si>
  <si>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</si>
  <si>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</si>
  <si>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</si>
  <si>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</si>
  <si>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</si>
  <si>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</si>
  <si>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</si>
  <si>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</si>
  <si>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</si>
  <si>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</si>
  <si>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</si>
  <si>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</si>
  <si>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</si>
  <si>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</si>
  <si>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</si>
  <si>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</si>
  <si>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</si>
  <si>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</si>
  <si>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</si>
  <si>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</si>
  <si>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</si>
  <si>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</si>
  <si>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</si>
  <si>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</si>
  <si>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</si>
  <si>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</si>
  <si>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</si>
  <si>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</si>
  <si>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</si>
  <si>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</si>
  <si>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</si>
  <si>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</si>
  <si>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</si>
  <si>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</si>
  <si>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</si>
  <si>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</si>
  <si>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</si>
  <si>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</si>
  <si>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</si>
  <si>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</si>
  <si>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</si>
  <si>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</si>
  <si>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</si>
  <si>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</si>
  <si>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</si>
  <si>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</si>
  <si>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</si>
  <si>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</si>
  <si>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</si>
  <si>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</si>
  <si>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</si>
  <si>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</si>
  <si>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</si>
  <si>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</si>
  <si>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</si>
  <si>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</si>
  <si>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</si>
  <si>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</si>
  <si>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</si>
  <si>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</si>
  <si>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</si>
  <si>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</si>
  <si>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</si>
  <si>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</si>
  <si>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</si>
  <si>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</si>
  <si>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</si>
  <si>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</si>
  <si>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</si>
  <si>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</si>
  <si>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</si>
  <si>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</si>
  <si>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</si>
  <si>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</si>
  <si>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</si>
  <si>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</si>
  <si>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</si>
  <si>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</si>
  <si>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</si>
  <si>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</si>
  <si>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</si>
  <si>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</si>
  <si>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</si>
  <si>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</si>
  <si>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</si>
  <si>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</si>
  <si>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</si>
  <si>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</si>
  <si>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</si>
  <si>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</si>
  <si>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</si>
  <si>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</si>
  <si>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</si>
  <si>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</si>
  <si>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</si>
  <si>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</si>
  <si>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</si>
  <si>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</si>
  <si>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</si>
  <si>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</si>
  <si>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</si>
  <si>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</si>
  <si>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</si>
  <si>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</si>
  <si>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</si>
  <si>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</si>
  <si>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</si>
  <si>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</si>
  <si>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</si>
  <si>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</si>
  <si>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</si>
  <si>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</si>
  <si>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</si>
  <si>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</si>
  <si>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</si>
  <si>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</si>
  <si>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</si>
  <si>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</si>
  <si>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</si>
  <si>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</si>
  <si>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</si>
  <si>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</si>
  <si>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</si>
  <si>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</si>
  <si>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</si>
  <si>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</si>
  <si>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</si>
  <si>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</si>
  <si>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</si>
  <si>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</si>
  <si>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</si>
  <si>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</si>
  <si>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</si>
  <si>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</si>
  <si>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</si>
  <si>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</si>
  <si>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</si>
  <si>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</si>
  <si>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</si>
  <si>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</si>
  <si>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</si>
  <si>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</si>
  <si>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</si>
  <si>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</si>
  <si>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</si>
  <si>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</si>
  <si>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</si>
  <si>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</si>
  <si>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</si>
  <si>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</si>
  <si>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</si>
  <si>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</si>
  <si>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</si>
  <si>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</si>
  <si>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</si>
  <si>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</si>
  <si>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</si>
  <si>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</si>
  <si>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</si>
  <si>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</si>
  <si>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</si>
  <si>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</si>
  <si>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</si>
  <si>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</si>
  <si>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</si>
  <si>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</si>
  <si>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</si>
  <si>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</si>
  <si>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</si>
  <si>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</si>
  <si>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</si>
  <si>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</si>
  <si>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</si>
  <si>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</si>
  <si>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</si>
  <si>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</si>
  <si>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</si>
  <si>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</si>
  <si>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</si>
  <si>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</si>
  <si>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</si>
  <si>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</si>
  <si>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</si>
  <si>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</si>
  <si>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</si>
  <si>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</si>
  <si>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</si>
  <si>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</si>
  <si>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</si>
  <si>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</si>
  <si>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</si>
  <si>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</si>
  <si>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</si>
  <si>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</si>
  <si>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</si>
  <si>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</si>
  <si>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</si>
  <si>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</si>
  <si>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</si>
  <si>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</si>
  <si>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</si>
  <si>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</si>
  <si>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</si>
  <si>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</si>
  <si>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</si>
  <si>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</si>
  <si>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</si>
  <si>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</si>
  <si>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</si>
  <si>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</si>
  <si>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</si>
  <si>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</si>
  <si>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</si>
  <si>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</si>
  <si>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</si>
  <si>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</si>
  <si>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</si>
  <si>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</si>
  <si>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</si>
  <si>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</si>
  <si>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</si>
  <si>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</si>
  <si>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</si>
  <si>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</si>
  <si>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</si>
  <si>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</si>
  <si>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</si>
  <si>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</si>
  <si>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</si>
  <si>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</si>
  <si>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</si>
  <si>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</si>
  <si>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</si>
  <si>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</si>
  <si>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</si>
  <si>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</si>
  <si>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</si>
  <si>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</si>
  <si>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</si>
  <si>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</si>
  <si>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</si>
  <si>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</si>
  <si>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</si>
  <si>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</si>
  <si>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</si>
  <si>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</si>
  <si>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</si>
  <si>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</si>
  <si>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</si>
  <si>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</si>
  <si>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</si>
  <si>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</si>
  <si>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</si>
  <si>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</si>
  <si>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</si>
  <si>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</si>
  <si>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</si>
  <si>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</si>
  <si>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</si>
  <si>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</si>
  <si>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</si>
  <si>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</si>
  <si>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</si>
  <si>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</si>
  <si>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</si>
  <si>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</si>
  <si>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</si>
  <si>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</si>
  <si>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</si>
  <si>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</si>
  <si>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</si>
  <si>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</si>
  <si>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</si>
  <si>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</si>
  <si>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</si>
  <si>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</si>
  <si>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</si>
  <si>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</si>
  <si>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</si>
  <si>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</si>
  <si>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</si>
  <si>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</si>
  <si>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</si>
  <si>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</si>
  <si>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</si>
  <si>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</si>
  <si>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</si>
  <si>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</si>
  <si>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</si>
  <si>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</si>
  <si>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</si>
  <si>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</si>
  <si>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</si>
  <si>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</si>
  <si>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</si>
  <si>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</si>
  <si>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</si>
  <si>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</si>
  <si>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</si>
  <si>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</si>
  <si>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</si>
  <si>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</si>
  <si>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</si>
  <si>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</si>
  <si>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</si>
  <si>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</si>
  <si>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</si>
  <si>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</si>
  <si>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</si>
  <si>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</si>
  <si>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</si>
  <si>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</si>
  <si>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</si>
  <si>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</si>
  <si>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</si>
  <si>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</si>
  <si>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</si>
  <si>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</si>
  <si>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</si>
  <si>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</si>
  <si>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</si>
  <si>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</si>
  <si>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</si>
  <si>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</si>
  <si>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</si>
  <si>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</si>
  <si>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</si>
  <si>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</si>
  <si>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</si>
  <si>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</si>
  <si>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</si>
  <si>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</si>
  <si>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</si>
  <si>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</si>
  <si>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</si>
  <si>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</si>
  <si>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</si>
  <si>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</si>
  <si>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</si>
  <si>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</si>
  <si>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</si>
  <si>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</si>
  <si>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</si>
  <si>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</si>
  <si>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</si>
  <si>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</si>
  <si>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</si>
  <si>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</si>
  <si>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</si>
  <si>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</si>
  <si>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</si>
  <si>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</si>
  <si>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</si>
  <si>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</si>
  <si>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</si>
  <si>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</si>
  <si>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</si>
  <si>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</si>
  <si>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</si>
  <si>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</si>
  <si>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</si>
  <si>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</si>
  <si>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</si>
  <si>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</si>
  <si>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</si>
  <si>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</si>
  <si>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</si>
  <si>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</si>
  <si>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</si>
  <si>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</si>
  <si>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</si>
  <si>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</si>
  <si>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</si>
  <si>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</si>
  <si>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</si>
  <si>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</si>
  <si>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</si>
  <si>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</si>
  <si>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</si>
  <si>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</si>
  <si>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</si>
  <si>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</si>
  <si>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</si>
  <si>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</si>
  <si>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</si>
  <si>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</si>
  <si>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</si>
  <si>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</si>
  <si>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</si>
  <si>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</si>
  <si>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</si>
  <si>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</si>
  <si>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</si>
  <si>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</si>
  <si>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</si>
  <si>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</si>
  <si>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</si>
  <si>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</si>
  <si>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</si>
  <si>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</si>
  <si>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</si>
  <si>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</si>
  <si>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</si>
  <si>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</si>
  <si>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</si>
  <si>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</si>
  <si>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</si>
  <si>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</si>
  <si>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</si>
  <si>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</si>
  <si>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</si>
  <si>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</si>
  <si>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</si>
  <si>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</si>
  <si>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</si>
  <si>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</si>
  <si>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</si>
  <si>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</si>
  <si>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</si>
  <si>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</si>
  <si>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</si>
  <si>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</si>
  <si>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</si>
  <si>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</si>
  <si>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</si>
  <si>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</si>
  <si>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</si>
  <si>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</si>
  <si>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</si>
  <si>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</si>
  <si>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</si>
  <si>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</si>
  <si>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</si>
  <si>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</si>
  <si>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</si>
  <si>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</si>
  <si>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</si>
  <si>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</si>
  <si>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</si>
  <si>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</si>
  <si>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</si>
  <si>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</si>
  <si>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</si>
  <si>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</si>
  <si>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</si>
  <si>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</si>
  <si>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</si>
  <si>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</si>
  <si>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</si>
  <si>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</si>
  <si>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</si>
  <si>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</si>
  <si>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</si>
  <si>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</si>
  <si>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</si>
  <si>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</si>
  <si>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</si>
  <si>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</si>
  <si>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</si>
  <si>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</si>
  <si>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</si>
  <si>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</si>
  <si>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</si>
  <si>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</si>
  <si>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</si>
  <si>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</si>
  <si>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</si>
  <si>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</si>
  <si>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</si>
  <si>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</si>
  <si>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</si>
  <si>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</si>
  <si>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</si>
  <si>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</si>
  <si>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</si>
  <si>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</si>
  <si>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</si>
  <si>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</si>
  <si>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</si>
  <si>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</si>
  <si>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</si>
  <si>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</si>
  <si>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</si>
  <si>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</si>
  <si>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</si>
  <si>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</si>
  <si>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</si>
  <si>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</si>
  <si>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</si>
  <si>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</si>
  <si>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</si>
  <si>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</si>
  <si>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</si>
  <si>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</si>
  <si>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</si>
  <si>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</si>
  <si>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</si>
  <si>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</si>
  <si>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</si>
  <si>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</si>
  <si>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</si>
  <si>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</si>
  <si>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</si>
  <si>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</si>
  <si>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</si>
  <si>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</si>
  <si>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</si>
  <si>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</si>
  <si>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</si>
  <si>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</si>
  <si>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</si>
  <si>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</si>
  <si>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</si>
  <si>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</si>
  <si>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</si>
  <si>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</si>
  <si>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</si>
  <si>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</si>
  <si>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</si>
  <si>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</si>
  <si>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</si>
  <si>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</si>
  <si>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</si>
  <si>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</si>
  <si>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</si>
  <si>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</si>
  <si>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</si>
  <si>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</si>
  <si>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</si>
  <si>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</si>
  <si>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</si>
  <si>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</si>
  <si>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</si>
  <si>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</si>
  <si>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</si>
  <si>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</si>
  <si>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</si>
  <si>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</si>
  <si>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</si>
  <si>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</si>
  <si>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</si>
  <si>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</si>
  <si>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</si>
  <si>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</si>
  <si>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</si>
  <si>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</si>
  <si>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</si>
  <si>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</si>
  <si>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</si>
  <si>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</si>
  <si>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</si>
  <si>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</si>
  <si>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</si>
  <si>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</si>
  <si>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</si>
  <si>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</si>
  <si>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</si>
  <si>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</si>
  <si>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</si>
  <si>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</si>
  <si>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</si>
  <si>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</si>
  <si>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</si>
  <si>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</si>
  <si>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</si>
  <si>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</si>
  <si>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</si>
  <si>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</si>
  <si>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</si>
  <si>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</si>
  <si>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</si>
  <si>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</si>
  <si>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</si>
  <si>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</si>
  <si>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</si>
  <si>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</si>
  <si>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</si>
  <si>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</si>
  <si>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</si>
  <si>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</si>
  <si>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</si>
  <si>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</si>
  <si>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</si>
  <si>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</si>
  <si>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</si>
  <si>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</si>
  <si>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</si>
  <si>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</si>
  <si>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</si>
  <si>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</si>
  <si>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</si>
  <si>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</si>
  <si>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</si>
  <si>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</si>
  <si>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</si>
  <si>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</si>
  <si>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</si>
  <si>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</si>
  <si>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</si>
  <si>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</si>
  <si>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</si>
  <si>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</si>
  <si>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</si>
  <si>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</si>
  <si>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</si>
  <si>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</si>
  <si>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</si>
  <si>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</si>
  <si>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</si>
  <si>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</si>
  <si>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</si>
  <si>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</si>
  <si>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</si>
  <si>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</si>
  <si>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</si>
  <si>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</si>
  <si>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</si>
  <si>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</si>
  <si>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</si>
  <si>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</si>
  <si>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</si>
  <si>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</si>
  <si>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</si>
  <si>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</si>
  <si>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</si>
  <si>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</si>
  <si>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</si>
  <si>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</si>
  <si>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</si>
  <si>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</si>
  <si>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</si>
  <si>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</si>
  <si>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</si>
  <si>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</si>
  <si>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</si>
  <si>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</si>
  <si>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</si>
  <si>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</si>
  <si>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</si>
  <si>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</si>
  <si>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</si>
  <si>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</si>
  <si>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</si>
  <si>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</si>
  <si>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</si>
  <si>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</si>
  <si>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</si>
  <si>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</si>
  <si>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</si>
  <si>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</si>
  <si>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</si>
  <si>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</si>
  <si>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</si>
  <si>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</si>
  <si>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</si>
  <si>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</si>
  <si>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</si>
  <si>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</si>
  <si>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</si>
  <si>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</si>
  <si>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</si>
  <si>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</si>
  <si>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</si>
  <si>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</si>
  <si>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</si>
  <si>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</si>
  <si>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</si>
  <si>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</si>
  <si>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</si>
  <si>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</si>
  <si>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</si>
  <si>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</si>
  <si>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</si>
  <si>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</si>
  <si>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</si>
  <si>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</si>
  <si>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</si>
  <si>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</si>
  <si>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</si>
  <si>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</si>
  <si>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</si>
  <si>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</si>
  <si>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</si>
  <si>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</si>
  <si>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</si>
  <si>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</si>
  <si>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</si>
  <si>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</si>
  <si>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</si>
  <si>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</si>
  <si>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</si>
  <si>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</si>
  <si>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</si>
  <si>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</si>
  <si>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</si>
  <si>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</si>
  <si>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</si>
  <si>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</si>
  <si>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</si>
  <si>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</si>
  <si>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</si>
  <si>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</si>
  <si>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</si>
  <si>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</si>
  <si>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</si>
  <si>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</si>
  <si>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</si>
  <si>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</si>
  <si>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</si>
  <si>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</si>
  <si>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</si>
  <si>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</si>
  <si>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</si>
  <si>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</si>
  <si>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</si>
  <si>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</si>
  <si>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</si>
  <si>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</si>
  <si>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</si>
  <si>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</si>
  <si>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</si>
  <si>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</si>
  <si>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</si>
  <si>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</si>
  <si>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</si>
  <si>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</si>
  <si>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</si>
  <si>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</si>
  <si>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</si>
  <si>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</si>
  <si>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</si>
  <si>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</si>
  <si>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</si>
  <si>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</si>
  <si>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</si>
  <si>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</si>
  <si>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</si>
  <si>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</si>
  <si>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</si>
  <si>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</si>
  <si>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</si>
  <si>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</si>
  <si>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</si>
  <si>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</si>
  <si>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</si>
  <si>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</si>
  <si>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</si>
  <si>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</si>
  <si>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</si>
  <si>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</si>
  <si>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</si>
  <si>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</si>
  <si>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</si>
  <si>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</si>
  <si>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</si>
  <si>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</si>
  <si>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</si>
  <si>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</si>
  <si>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</si>
  <si>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</si>
  <si>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</si>
  <si>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</si>
  <si>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</si>
  <si>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</si>
  <si>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</si>
  <si>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</si>
  <si>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</si>
  <si>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</si>
  <si>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</si>
  <si>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</si>
  <si>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</si>
  <si>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</si>
  <si>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</si>
  <si>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</si>
  <si>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</si>
  <si>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</si>
  <si>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</si>
  <si>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</si>
  <si>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</si>
  <si>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</si>
  <si>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</si>
  <si>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</si>
  <si>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</si>
  <si>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</si>
  <si>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</si>
  <si>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</si>
  <si>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</si>
  <si>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</si>
  <si>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</si>
  <si>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</si>
  <si>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</si>
  <si>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</si>
  <si>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</si>
  <si>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</si>
  <si>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</si>
  <si>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</si>
  <si>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</si>
  <si>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</si>
  <si>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</si>
  <si>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</si>
  <si>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</si>
  <si>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</si>
  <si>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</si>
  <si>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</si>
  <si>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</si>
  <si>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</si>
  <si>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</si>
  <si>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</si>
  <si>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</si>
  <si>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</si>
  <si>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</si>
  <si>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</si>
  <si>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</si>
  <si>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</si>
  <si>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</si>
  <si>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</si>
  <si>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</si>
  <si>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</si>
  <si>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</si>
  <si>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</si>
  <si>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</si>
  <si>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</si>
  <si>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</si>
  <si>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</si>
  <si>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</si>
  <si>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</si>
  <si>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</si>
  <si>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</si>
  <si>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</si>
  <si>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</si>
  <si>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</si>
  <si>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</si>
  <si>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</si>
  <si>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</si>
  <si>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</si>
  <si>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</si>
  <si>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</si>
  <si>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</si>
  <si>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</si>
  <si>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</si>
  <si>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</si>
  <si>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</si>
  <si>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</si>
  <si>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</si>
  <si>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</si>
  <si>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</si>
  <si>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</si>
  <si>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</si>
  <si>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</si>
  <si>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</si>
  <si>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</si>
  <si>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</si>
  <si>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</si>
  <si>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</si>
  <si>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</si>
  <si>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</si>
  <si>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</si>
  <si>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</si>
  <si>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</si>
  <si>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</si>
  <si>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</si>
  <si>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</si>
  <si>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</si>
  <si>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</si>
  <si>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</si>
  <si>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</si>
  <si>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</si>
  <si>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</si>
  <si>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</si>
  <si>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</si>
  <si>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</si>
  <si>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</si>
  <si>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</si>
  <si>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</si>
  <si>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</si>
  <si>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</si>
  <si>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</si>
  <si>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</si>
  <si>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</si>
  <si>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</si>
  <si>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</si>
  <si>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</si>
  <si>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</si>
  <si>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</si>
  <si>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</si>
  <si>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</si>
  <si>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</si>
  <si>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</si>
  <si>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</si>
  <si>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</si>
  <si>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</si>
  <si>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</si>
  <si>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</si>
  <si>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</si>
  <si>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</si>
  <si>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</si>
  <si>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</si>
  <si>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</si>
  <si>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</si>
  <si>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</si>
  <si>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</si>
  <si>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</si>
  <si>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</si>
  <si>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</si>
  <si>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</si>
  <si>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</si>
  <si>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</si>
  <si>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</si>
  <si>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</si>
  <si>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</si>
  <si>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</si>
  <si>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</si>
  <si>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</si>
  <si>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</si>
  <si>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</si>
  <si>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</si>
  <si>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</si>
  <si>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</si>
  <si>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</si>
  <si>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</si>
  <si>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</si>
  <si>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</si>
  <si>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</si>
  <si>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</si>
  <si>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</si>
  <si>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</si>
  <si>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</si>
  <si>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</si>
  <si>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</si>
  <si>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</si>
  <si>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</si>
  <si>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</si>
  <si>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</si>
  <si>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</si>
  <si>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</si>
  <si>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</si>
  <si>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</si>
  <si>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</si>
  <si>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</si>
  <si>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</si>
  <si>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</si>
  <si>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</si>
  <si>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</si>
  <si>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</si>
  <si>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</si>
  <si>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</si>
  <si>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</si>
  <si>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</si>
  <si>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</si>
  <si>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</si>
  <si>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</si>
  <si>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</si>
  <si>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</si>
  <si>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</si>
  <si>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</si>
  <si>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</si>
  <si>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</si>
  <si>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</si>
  <si>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</si>
  <si>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</si>
  <si>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</si>
  <si>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</si>
  <si>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</si>
  <si>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</si>
  <si>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</si>
  <si>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</si>
  <si>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</si>
  <si>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</si>
  <si>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</si>
  <si>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</si>
  <si>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</si>
  <si>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</si>
  <si>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</si>
  <si>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</si>
  <si>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</si>
  <si>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</si>
  <si>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</si>
  <si>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</si>
  <si>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</si>
  <si>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</si>
  <si>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</si>
  <si>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</si>
  <si>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</si>
  <si>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</si>
  <si>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</si>
  <si>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</si>
  <si>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</si>
  <si>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</si>
  <si>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</si>
  <si>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</si>
  <si>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</si>
  <si>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</si>
  <si>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</si>
  <si>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</si>
  <si>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</si>
  <si>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</si>
  <si>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</si>
  <si>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</si>
  <si>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</si>
  <si>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</si>
  <si>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</si>
  <si>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</si>
  <si>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</si>
  <si>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</si>
  <si>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</si>
  <si>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</si>
  <si>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</si>
  <si>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</si>
  <si>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</si>
  <si>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</si>
  <si>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</si>
  <si>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</si>
  <si>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</si>
  <si>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</si>
  <si>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</si>
  <si>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</si>
  <si>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</si>
  <si>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</si>
  <si>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</si>
  <si>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</si>
  <si>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</si>
  <si>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</si>
  <si>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</si>
  <si>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</si>
  <si>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</si>
  <si>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</si>
  <si>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</si>
  <si>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</si>
  <si>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</si>
  <si>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</si>
  <si>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</si>
  <si>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</si>
  <si>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</si>
  <si>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</si>
  <si>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</si>
  <si>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</si>
  <si>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</si>
  <si>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</si>
  <si>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</si>
  <si>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</si>
  <si>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</si>
  <si>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</si>
  <si>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</si>
  <si>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</si>
  <si>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</si>
  <si>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</si>
  <si>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</si>
  <si>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</si>
  <si>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</si>
  <si>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</si>
  <si>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</si>
  <si>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</si>
  <si>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</si>
  <si>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</si>
  <si>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</si>
  <si>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</si>
  <si>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</si>
  <si>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</si>
  <si>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</si>
  <si>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</si>
  <si>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</si>
  <si>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</si>
  <si>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</si>
  <si>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</si>
  <si>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</si>
  <si>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</si>
  <si>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</si>
  <si>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</si>
  <si>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</si>
  <si>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</si>
  <si>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</si>
  <si>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</si>
  <si>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</si>
  <si>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</si>
  <si>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</si>
  <si>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</si>
  <si>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</si>
  <si>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</si>
  <si>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</si>
  <si>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</si>
  <si>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</si>
  <si>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</si>
  <si>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</si>
  <si>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</si>
  <si>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</si>
  <si>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</si>
  <si>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</si>
  <si>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</si>
  <si>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</si>
  <si>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</si>
  <si>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</si>
  <si>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</si>
  <si>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</si>
  <si>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</si>
  <si>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</si>
  <si>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</si>
  <si>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</si>
  <si>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</si>
  <si>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</si>
  <si>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</si>
  <si>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</si>
  <si>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</si>
  <si>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</si>
  <si>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</si>
  <si>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</si>
  <si>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</si>
  <si>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</si>
  <si>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</si>
  <si>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</si>
  <si>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</si>
  <si>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</si>
  <si>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</si>
  <si>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</si>
  <si>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</si>
  <si>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</si>
  <si>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</si>
  <si>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</si>
  <si>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</si>
  <si>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</si>
  <si>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</si>
  <si>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</si>
  <si>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</si>
  <si>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</si>
  <si>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</si>
  <si>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</si>
  <si>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</si>
  <si>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</si>
  <si>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</si>
  <si>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</si>
  <si>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</si>
  <si>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</si>
  <si>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</si>
  <si>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</si>
  <si>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</si>
  <si>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</si>
  <si>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</si>
  <si>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</si>
  <si>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</si>
  <si>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</si>
  <si>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</si>
  <si>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</si>
  <si>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</si>
  <si>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</si>
  <si>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</si>
  <si>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</si>
  <si>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</si>
  <si>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</si>
  <si>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</si>
  <si>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</si>
  <si>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</si>
  <si>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</si>
  <si>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</si>
  <si>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</si>
  <si>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</si>
  <si>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</si>
  <si>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</si>
  <si>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</si>
  <si>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</si>
  <si>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</si>
  <si>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</si>
  <si>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</si>
  <si>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</si>
  <si>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</si>
  <si>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</si>
  <si>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</si>
  <si>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</si>
  <si>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</si>
  <si>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</si>
  <si>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</si>
  <si>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</si>
  <si>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</si>
  <si>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</si>
  <si>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</si>
  <si>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</si>
  <si>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</si>
  <si>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</si>
  <si>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</si>
  <si>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</si>
  <si>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</si>
  <si>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</si>
  <si>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</si>
  <si>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</si>
  <si>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</si>
  <si>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</si>
  <si>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</si>
  <si>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</si>
  <si>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</si>
  <si>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</si>
  <si>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</si>
  <si>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</si>
  <si>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</si>
  <si>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</si>
  <si>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</si>
  <si>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</si>
  <si>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</si>
  <si>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</si>
  <si>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</si>
  <si>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</si>
  <si>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</si>
  <si>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</si>
  <si>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</si>
  <si>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</si>
  <si>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</si>
  <si>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</si>
  <si>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</si>
  <si>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</si>
  <si>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</si>
  <si>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</si>
  <si>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</si>
  <si>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</si>
  <si>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</si>
  <si>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</si>
  <si>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</si>
  <si>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</si>
  <si>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</si>
  <si>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</si>
  <si>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</si>
  <si>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</si>
  <si>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</si>
  <si>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</si>
  <si>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</si>
  <si>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</si>
  <si>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</si>
  <si>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</si>
  <si>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</si>
  <si>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</si>
  <si>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</si>
  <si>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</si>
  <si>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</si>
  <si>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</si>
  <si>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</si>
  <si>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</si>
  <si>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</si>
  <si>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</si>
  <si>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</si>
  <si>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</si>
  <si>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</si>
  <si>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</si>
  <si>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</si>
  <si>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</si>
  <si>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</si>
  <si>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</si>
  <si>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</si>
  <si>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</si>
  <si>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</si>
  <si>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</si>
  <si>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</si>
  <si>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</si>
  <si>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</si>
  <si>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</si>
  <si>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</si>
  <si>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</si>
  <si>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</si>
  <si>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</si>
  <si>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</si>
  <si>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</si>
  <si>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</si>
  <si>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</si>
  <si>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</si>
  <si>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</si>
  <si>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</si>
  <si>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</si>
  <si>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</si>
  <si>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</si>
  <si>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</si>
  <si>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</si>
  <si>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</si>
  <si>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</si>
  <si>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</si>
  <si>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</si>
  <si>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</si>
  <si>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</si>
  <si>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</si>
  <si>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</si>
  <si>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</si>
  <si>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</si>
  <si>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</si>
  <si>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</si>
  <si>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</si>
  <si>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</si>
  <si>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</si>
  <si>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</si>
  <si>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</si>
  <si>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</si>
  <si>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</si>
  <si>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</si>
  <si>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</si>
  <si>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</si>
  <si>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</si>
  <si>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</si>
  <si>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</si>
  <si>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</si>
  <si>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</si>
  <si>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</si>
  <si>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</si>
  <si>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</si>
  <si>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</si>
  <si>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</si>
  <si>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</si>
  <si>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</si>
  <si>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</si>
  <si>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</si>
  <si>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</si>
  <si>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</si>
  <si>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</si>
  <si>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</si>
  <si>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</si>
  <si>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</si>
  <si>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</si>
  <si>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</si>
  <si>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</si>
  <si>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</si>
  <si>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</si>
  <si>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</si>
  <si>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</si>
  <si>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</si>
  <si>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</si>
  <si>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</si>
  <si>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</si>
  <si>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</si>
  <si>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</si>
  <si>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</si>
  <si>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</si>
  <si>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</si>
  <si>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</si>
  <si>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</si>
  <si>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</si>
  <si>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</si>
  <si>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</si>
  <si>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</si>
  <si>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</si>
  <si>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</si>
  <si>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</si>
  <si>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</si>
  <si>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</si>
  <si>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</si>
  <si>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</si>
  <si>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</si>
  <si>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</si>
  <si>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</si>
  <si>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</si>
  <si>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</si>
  <si>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</si>
  <si>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</si>
  <si>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</si>
  <si>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</si>
  <si>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</si>
  <si>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</si>
  <si>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</si>
  <si>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</si>
  <si>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</si>
  <si>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</si>
  <si>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</si>
  <si>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</si>
  <si>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</si>
  <si>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</si>
  <si>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</si>
  <si>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</si>
  <si>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</si>
  <si>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</si>
  <si>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</si>
  <si>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</si>
  <si>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</si>
  <si>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</si>
  <si>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</si>
  <si>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</si>
  <si>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</si>
  <si>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</si>
  <si>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</si>
  <si>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</si>
  <si>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</si>
  <si>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</si>
  <si>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</si>
  <si>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</si>
  <si>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</si>
  <si>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</si>
  <si>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</si>
  <si>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</si>
  <si>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</si>
  <si>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</si>
  <si>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</si>
  <si>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</si>
  <si>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</si>
  <si>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</si>
  <si>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</si>
  <si>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</si>
  <si>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</si>
  <si>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</si>
  <si>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</si>
  <si>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</si>
  <si>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</si>
  <si>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</si>
  <si>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</si>
  <si>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</si>
  <si>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</si>
  <si>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</si>
  <si>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</si>
  <si>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</si>
  <si>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</si>
  <si>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</si>
  <si>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</si>
  <si>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</si>
  <si>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</si>
  <si>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</si>
  <si>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</si>
  <si>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</si>
  <si>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</si>
  <si>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</si>
  <si>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</si>
  <si>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</si>
  <si>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</si>
  <si>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</si>
  <si>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</si>
  <si>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</si>
  <si>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</si>
  <si>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</si>
  <si>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</si>
  <si>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</si>
  <si>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</si>
  <si>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</si>
  <si>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</si>
  <si>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</si>
  <si>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</si>
  <si>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</si>
  <si>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</si>
  <si>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</si>
  <si>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</si>
  <si>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</si>
  <si>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</si>
  <si>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</si>
  <si>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</si>
  <si>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</si>
  <si>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</si>
  <si>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</si>
  <si>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</si>
  <si>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</si>
  <si>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</si>
  <si>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</si>
  <si>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</si>
  <si>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</si>
  <si>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</si>
  <si>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</si>
  <si>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</si>
  <si>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</si>
  <si>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</si>
  <si>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</si>
  <si>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</si>
  <si>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</si>
  <si>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</si>
  <si>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</si>
  <si>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</si>
  <si>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</si>
  <si>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</si>
  <si>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</si>
  <si>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</si>
  <si>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</si>
  <si>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</si>
  <si>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</si>
  <si>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</si>
  <si>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</si>
  <si>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</si>
  <si>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</si>
  <si>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</si>
  <si>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</si>
  <si>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</si>
  <si>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</si>
  <si>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</si>
  <si>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</si>
  <si>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</si>
  <si>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</si>
  <si>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</si>
  <si>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</si>
  <si>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</si>
  <si>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</si>
  <si>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</si>
  <si>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</si>
  <si>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</si>
  <si>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</si>
  <si>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</si>
  <si>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</si>
  <si>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</si>
  <si>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</si>
  <si>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</si>
  <si>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</si>
  <si>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</si>
  <si>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</si>
  <si>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</si>
  <si>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</si>
  <si>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</si>
  <si>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</si>
  <si>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</si>
  <si>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</si>
  <si>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</si>
  <si>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</si>
  <si>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</si>
  <si>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</si>
  <si>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</si>
  <si>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</si>
  <si>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</si>
  <si>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</si>
  <si>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</si>
  <si>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</si>
  <si>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</si>
  <si>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</si>
  <si>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</si>
  <si>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</si>
  <si>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</si>
  <si>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</si>
  <si>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</si>
  <si>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</si>
  <si>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</si>
  <si>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</si>
  <si>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</si>
  <si>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</si>
  <si>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</si>
  <si>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</si>
  <si>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</si>
  <si>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</si>
  <si>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</si>
  <si>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</si>
  <si>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</si>
  <si>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</si>
  <si>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</si>
  <si>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</si>
  <si>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</si>
  <si>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</si>
  <si>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</si>
  <si>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</si>
  <si>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</si>
  <si>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</si>
  <si>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</si>
  <si>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</si>
  <si>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</si>
  <si>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</si>
  <si>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</si>
  <si>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</si>
  <si>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</si>
  <si>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</si>
  <si>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</si>
  <si>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</si>
  <si>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</si>
  <si>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</si>
  <si>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</si>
  <si>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</si>
  <si>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</si>
  <si>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</si>
  <si>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</si>
  <si>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</si>
  <si>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</si>
  <si>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</si>
  <si>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</si>
  <si>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</si>
  <si>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</si>
  <si>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</si>
  <si>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</si>
  <si>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</si>
  <si>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</si>
  <si>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</si>
  <si>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</si>
  <si>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</si>
  <si>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</si>
  <si>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</si>
  <si>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</si>
  <si>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</si>
  <si>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</si>
  <si>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</si>
  <si>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</si>
  <si>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</si>
  <si>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</si>
  <si>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</si>
  <si>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</si>
  <si>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</si>
  <si>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</si>
  <si>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</si>
  <si>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</si>
  <si>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</si>
  <si>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</si>
  <si>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</si>
  <si>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</si>
  <si>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</si>
  <si>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</si>
  <si>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</si>
  <si>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</si>
  <si>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</si>
  <si>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</si>
  <si>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</si>
  <si>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</si>
  <si>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</si>
  <si>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</si>
  <si>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</si>
  <si>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</si>
  <si>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</si>
  <si>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</si>
  <si>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</si>
  <si>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</si>
  <si>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</si>
  <si>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</si>
  <si>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</si>
  <si>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</si>
  <si>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</si>
  <si>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</si>
  <si>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</si>
  <si>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</si>
  <si>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</si>
  <si>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</si>
  <si>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</si>
  <si>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</si>
  <si>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</si>
  <si>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</si>
  <si>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</si>
  <si>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</si>
  <si>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</si>
  <si>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</si>
  <si>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</si>
  <si>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</si>
  <si>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</si>
  <si>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</si>
  <si>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</si>
  <si>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</si>
  <si>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</si>
  <si>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</si>
  <si>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</si>
  <si>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</si>
  <si>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</si>
  <si>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</si>
  <si>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</si>
  <si>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</si>
  <si>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</si>
  <si>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</si>
  <si>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</si>
  <si>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</si>
  <si>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</si>
  <si>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</si>
  <si>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</si>
  <si>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</si>
  <si>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</si>
  <si>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</si>
  <si>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</si>
  <si>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</si>
  <si>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</si>
  <si>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</si>
  <si>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</si>
  <si>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</si>
  <si>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</si>
  <si>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</si>
  <si>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</si>
  <si>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</si>
  <si>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</si>
  <si>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</si>
  <si>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</si>
  <si>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</si>
  <si>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</si>
  <si>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</si>
  <si>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</si>
  <si>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</si>
  <si>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</si>
  <si>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</si>
  <si>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</si>
  <si>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</si>
  <si>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</si>
  <si>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</si>
  <si>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</si>
  <si>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</si>
  <si>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</si>
  <si>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</si>
  <si>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</si>
  <si>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</si>
  <si>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</si>
  <si>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</si>
  <si>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</si>
  <si>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</si>
  <si>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</si>
  <si>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</si>
  <si>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</si>
  <si>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</si>
  <si>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</si>
  <si>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</si>
  <si>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</si>
  <si>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</si>
  <si>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</si>
  <si>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</si>
  <si>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</si>
  <si>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</si>
  <si>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</si>
  <si>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</si>
  <si>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</si>
  <si>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</si>
  <si>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</si>
  <si>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</si>
  <si>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</si>
  <si>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</si>
  <si>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</si>
  <si>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</si>
  <si>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</si>
  <si>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</si>
  <si>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</si>
  <si>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</si>
  <si>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</si>
  <si>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</si>
  <si>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</si>
  <si>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</si>
  <si>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</si>
  <si>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</si>
  <si>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</si>
  <si>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</si>
  <si>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</si>
  <si>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</si>
  <si>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</si>
  <si>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</si>
  <si>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</si>
  <si>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</si>
  <si>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</si>
  <si>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</si>
  <si>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</si>
  <si>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</si>
  <si>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</si>
  <si>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</si>
  <si>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</si>
  <si>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</si>
  <si>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</si>
  <si>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</si>
  <si>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</si>
  <si>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</si>
  <si>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</si>
  <si>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</si>
  <si>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</si>
  <si>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</si>
  <si>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</si>
  <si>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</si>
  <si>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</si>
  <si>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</si>
  <si>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</si>
  <si>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</si>
  <si>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</si>
  <si>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</si>
  <si>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</si>
  <si>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</si>
  <si>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</si>
  <si>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</si>
  <si>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</si>
  <si>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</si>
  <si>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</si>
  <si>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</si>
  <si>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</si>
  <si>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</si>
  <si>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</si>
  <si>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</si>
  <si>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</si>
  <si>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</si>
  <si>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</si>
  <si>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</si>
  <si>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</si>
  <si>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</si>
  <si>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</si>
  <si>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</si>
  <si>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</si>
  <si>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</si>
  <si>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</si>
  <si>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</si>
  <si>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</si>
  <si>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</si>
  <si>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</si>
  <si>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</si>
  <si>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</si>
  <si>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</si>
  <si>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</si>
  <si>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</si>
  <si>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</si>
  <si>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</si>
  <si>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</si>
  <si>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</si>
  <si>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</si>
  <si>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</si>
  <si>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</si>
  <si>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</si>
  <si>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</si>
  <si>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</si>
  <si>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</si>
  <si>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</si>
  <si>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</si>
  <si>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</si>
  <si>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</si>
  <si>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</si>
  <si>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</si>
  <si>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</si>
  <si>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</si>
  <si>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</si>
  <si>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</si>
  <si>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</si>
  <si>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</si>
  <si>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</si>
  <si>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</si>
  <si>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</si>
  <si>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</si>
  <si>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</si>
  <si>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</si>
  <si>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</si>
  <si>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</si>
  <si>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</si>
  <si>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</si>
  <si>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</si>
  <si>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</si>
  <si>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</si>
  <si>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</si>
  <si>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</si>
  <si>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</si>
  <si>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</si>
  <si>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</si>
  <si>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</si>
  <si>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</si>
  <si>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</si>
  <si>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</si>
  <si>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</si>
  <si>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</si>
  <si>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</si>
  <si>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</si>
  <si>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</si>
  <si>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</si>
  <si>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</si>
  <si>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</si>
  <si>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</si>
  <si>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</si>
  <si>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</si>
  <si>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</si>
  <si>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</si>
  <si>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</si>
  <si>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</si>
  <si>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</si>
  <si>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</si>
  <si>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</si>
  <si>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</si>
  <si>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</si>
  <si>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</si>
  <si>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</si>
  <si>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</si>
  <si>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</si>
  <si>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</si>
  <si>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</si>
  <si>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</si>
  <si>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</si>
  <si>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</si>
  <si>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</si>
  <si>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</si>
  <si>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</si>
  <si>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</si>
  <si>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</si>
  <si>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</si>
  <si>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</si>
  <si>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</si>
  <si>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</si>
  <si>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</si>
  <si>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</si>
  <si>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</si>
  <si>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</si>
  <si>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</si>
  <si>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</si>
  <si>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</si>
  <si>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</si>
  <si>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</si>
  <si>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</si>
  <si>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</si>
  <si>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</si>
  <si>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</si>
  <si>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</si>
  <si>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</si>
  <si>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</si>
  <si>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</si>
  <si>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</si>
  <si>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</si>
  <si>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</si>
  <si>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</si>
  <si>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</si>
  <si>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</si>
  <si>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</si>
  <si>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</si>
  <si>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</si>
  <si>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</si>
  <si>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</si>
  <si>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</si>
  <si>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</si>
  <si>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</si>
  <si>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</si>
  <si>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</si>
  <si>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</si>
  <si>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</si>
  <si>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</si>
  <si>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</si>
  <si>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</si>
  <si>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</si>
  <si>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</si>
  <si>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</si>
  <si>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</si>
  <si>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</si>
  <si>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</si>
  <si>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</si>
  <si>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</si>
  <si>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</si>
  <si>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</si>
  <si>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</si>
  <si>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</si>
  <si>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</si>
  <si>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</si>
  <si>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</si>
  <si>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</si>
  <si>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</si>
  <si>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</si>
  <si>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</si>
  <si>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</si>
  <si>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</si>
  <si>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</si>
  <si>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</si>
  <si>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</si>
  <si>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</si>
  <si>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</si>
  <si>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</si>
  <si>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</si>
  <si>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</si>
  <si>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</si>
  <si>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</si>
  <si>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</si>
  <si>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</si>
  <si>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</si>
  <si>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</si>
  <si>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</si>
  <si>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</si>
  <si>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</si>
  <si>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</si>
  <si>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</si>
  <si>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</si>
  <si>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</si>
  <si>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</si>
  <si>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</si>
  <si>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</si>
  <si>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</si>
  <si>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</si>
  <si>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</si>
  <si>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</si>
  <si>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</si>
  <si>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</si>
  <si>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</si>
  <si>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</si>
  <si>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</si>
  <si>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</si>
  <si>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</si>
  <si>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</si>
  <si>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</si>
  <si>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</si>
  <si>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</si>
  <si>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</si>
  <si>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</si>
  <si>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</si>
  <si>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</si>
  <si>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</si>
  <si>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</si>
  <si>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</si>
  <si>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</si>
  <si>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</si>
  <si>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</si>
  <si>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</si>
  <si>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</si>
  <si>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</si>
  <si>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</si>
  <si>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</si>
  <si>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</si>
  <si>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</si>
  <si>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</si>
  <si>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</si>
  <si>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</si>
  <si>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</si>
  <si>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</si>
  <si>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</si>
  <si>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</si>
  <si>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</si>
  <si>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</si>
  <si>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</si>
  <si>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</si>
  <si>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</si>
  <si>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</si>
  <si>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</si>
  <si>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</si>
  <si>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</si>
  <si>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</si>
  <si>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</si>
  <si>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</si>
  <si>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</si>
  <si>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</si>
  <si>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</si>
  <si>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</si>
  <si>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</si>
  <si>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</si>
  <si>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</si>
  <si>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</si>
  <si>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</si>
  <si>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</si>
  <si>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</si>
  <si>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</si>
  <si>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</si>
  <si>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</si>
  <si>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</si>
  <si>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</si>
  <si>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</si>
  <si>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</si>
  <si>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</si>
  <si>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</si>
  <si>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</si>
  <si>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</si>
  <si>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</si>
  <si>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</si>
  <si>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</si>
  <si>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</si>
  <si>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</si>
  <si>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</si>
  <si>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</si>
  <si>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</si>
  <si>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</si>
  <si>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</si>
  <si>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</si>
  <si>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</si>
  <si>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</si>
  <si>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</si>
  <si>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</si>
  <si>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</si>
  <si>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</si>
  <si>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</si>
  <si>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</si>
  <si>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</si>
  <si>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</si>
  <si>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</si>
  <si>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</si>
  <si>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</si>
  <si>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</si>
  <si>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</si>
  <si>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</si>
  <si>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</si>
  <si>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</si>
  <si>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</si>
  <si>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</si>
  <si>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</si>
  <si>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</si>
  <si>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</si>
  <si>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</si>
  <si>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</si>
  <si>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</si>
  <si>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</si>
  <si>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</si>
  <si>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</si>
  <si>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</si>
  <si>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</si>
  <si>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</si>
  <si>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</si>
  <si>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</si>
  <si>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</si>
  <si>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</si>
  <si>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</si>
  <si>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</si>
  <si>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</si>
  <si>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</si>
  <si>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</si>
  <si>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</si>
  <si>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</si>
  <si>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</si>
  <si>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</si>
  <si>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</si>
  <si>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</si>
  <si>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</si>
  <si>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</si>
  <si>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</si>
  <si>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</si>
  <si>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</si>
  <si>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</si>
  <si>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</si>
  <si>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</si>
  <si>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</si>
  <si>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</si>
  <si>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</si>
  <si>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</si>
  <si>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</si>
  <si>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</si>
  <si>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</si>
  <si>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</si>
  <si>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</si>
  <si>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</si>
  <si>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</si>
  <si>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</si>
  <si>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</si>
  <si>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</si>
  <si>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</si>
  <si>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</si>
  <si>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</si>
  <si>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</si>
  <si>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</si>
  <si>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</si>
  <si>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</si>
  <si>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</si>
  <si>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</si>
  <si>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</si>
  <si>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</si>
  <si>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</si>
  <si>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</si>
  <si>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</si>
  <si>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</si>
  <si>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</si>
  <si>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</si>
  <si>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</si>
  <si>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</si>
  <si>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</si>
  <si>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</si>
  <si>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</si>
  <si>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</si>
  <si>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</si>
  <si>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</si>
  <si>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</si>
  <si>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</si>
  <si>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</si>
  <si>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</si>
  <si>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</si>
  <si>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</si>
  <si>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</si>
  <si>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</si>
  <si>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</si>
  <si>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</si>
  <si>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</si>
  <si>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</si>
  <si>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</si>
  <si>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</si>
  <si>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</si>
  <si>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</si>
  <si>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</si>
  <si>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</si>
  <si>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</si>
  <si>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</si>
  <si>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</si>
  <si>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</si>
  <si>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</si>
  <si>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</si>
  <si>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</si>
  <si>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</si>
  <si>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</si>
  <si>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</si>
  <si>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</si>
  <si>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</si>
  <si>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</si>
  <si>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</si>
  <si>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</si>
  <si>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</si>
  <si>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</si>
  <si>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</si>
  <si>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</si>
  <si>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</si>
  <si>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</si>
  <si>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</si>
  <si>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</si>
  <si>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</si>
  <si>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</si>
  <si>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</si>
  <si>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</si>
  <si>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</si>
  <si>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</si>
  <si>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</si>
  <si>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</si>
  <si>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</si>
  <si>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</si>
  <si>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</si>
  <si>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</si>
  <si>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</si>
  <si>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</si>
  <si>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</si>
  <si>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</si>
  <si>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</si>
  <si>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</si>
  <si>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</si>
  <si>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</si>
  <si>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</si>
  <si>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</si>
  <si>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</si>
  <si>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</si>
  <si>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</si>
  <si>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</si>
  <si>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</si>
  <si>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</si>
  <si>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</si>
  <si>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</si>
  <si>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</si>
  <si>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</si>
  <si>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</si>
  <si>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</si>
  <si>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</si>
  <si>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</si>
  <si>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</si>
  <si>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</si>
  <si>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</si>
  <si>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</si>
  <si>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</si>
  <si>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</si>
  <si>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</si>
  <si>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</si>
  <si>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</si>
  <si>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</si>
  <si>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</si>
  <si>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</si>
  <si>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</si>
  <si>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</si>
  <si>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</si>
  <si>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</si>
  <si>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</si>
  <si>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</si>
  <si>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</si>
  <si>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</si>
  <si>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</si>
  <si>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</si>
  <si>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</si>
  <si>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</si>
  <si>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</si>
  <si>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</si>
  <si>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</si>
  <si>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</si>
  <si>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</si>
  <si>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</si>
  <si>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</si>
  <si>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</si>
  <si>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</si>
  <si>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</si>
  <si>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</si>
  <si>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</si>
  <si>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</si>
  <si>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</si>
  <si>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</si>
  <si>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</si>
  <si>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</si>
  <si>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</si>
  <si>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</si>
  <si>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</si>
  <si>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</si>
  <si>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</si>
  <si>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</si>
  <si>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</si>
  <si>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</si>
  <si>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</si>
  <si>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</si>
  <si>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</si>
  <si>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</si>
  <si>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</si>
  <si>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</si>
  <si>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</si>
  <si>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</si>
  <si>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</si>
  <si>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</si>
  <si>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</si>
  <si>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</si>
  <si>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</si>
  <si>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</si>
  <si>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</si>
  <si>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</si>
  <si>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</si>
  <si>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</si>
  <si>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</si>
  <si>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</si>
  <si>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</si>
  <si>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</si>
  <si>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</si>
  <si>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</si>
  <si>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</si>
  <si>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</si>
  <si>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</si>
  <si>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</si>
  <si>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</si>
  <si>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</si>
  <si>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</si>
  <si>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</si>
  <si>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</si>
  <si>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</si>
  <si>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</si>
  <si>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</si>
  <si>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</si>
  <si>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</si>
  <si>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</si>
  <si>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</si>
  <si>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</si>
  <si>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</si>
  <si>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</si>
  <si>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</si>
  <si>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</si>
  <si>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</si>
  <si>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</si>
  <si>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</si>
  <si>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</si>
  <si>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</si>
  <si>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</si>
  <si>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</si>
  <si>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</si>
  <si>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</si>
  <si>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</si>
  <si>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</si>
  <si>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</si>
  <si>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</si>
  <si>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</si>
  <si>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</si>
  <si>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</si>
  <si>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</si>
  <si>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</si>
  <si>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</si>
  <si>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</si>
  <si>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</si>
  <si>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</si>
  <si>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</si>
  <si>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</si>
  <si>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</si>
  <si>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</si>
  <si>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</si>
  <si>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</si>
  <si>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</si>
  <si>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</si>
  <si>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</si>
  <si>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</si>
  <si>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</si>
  <si>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</si>
  <si>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</si>
  <si>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</si>
  <si>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</si>
  <si>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</si>
  <si>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</si>
  <si>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</si>
  <si>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</si>
  <si>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</si>
  <si>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</si>
  <si>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</si>
  <si>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</si>
  <si>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</si>
  <si>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</si>
  <si>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</si>
  <si>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</si>
  <si>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</si>
  <si>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</si>
  <si>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</si>
  <si>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</si>
  <si>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</si>
  <si>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</si>
  <si>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</si>
  <si>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</si>
  <si>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</si>
  <si>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</si>
  <si>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</si>
  <si>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</si>
  <si>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</si>
  <si>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</si>
  <si>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</si>
  <si>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</si>
  <si>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</si>
  <si>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</si>
  <si>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</si>
  <si>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</si>
  <si>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</si>
  <si>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</si>
  <si>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</si>
  <si>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</si>
  <si>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</si>
  <si>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</si>
  <si>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</si>
  <si>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</si>
  <si>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</si>
  <si>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</si>
  <si>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</si>
  <si>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</si>
  <si>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</si>
  <si>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</si>
  <si>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</si>
  <si>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</si>
  <si>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</si>
  <si>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</si>
  <si>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</si>
  <si>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</si>
  <si>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</si>
  <si>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</si>
  <si>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</si>
  <si>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</si>
  <si>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</si>
  <si>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</si>
  <si>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</si>
  <si>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</si>
  <si>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</si>
  <si>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</si>
  <si>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</si>
  <si>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</si>
  <si>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</si>
  <si>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</si>
  <si>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</si>
  <si>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</si>
  <si>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</si>
  <si>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</si>
  <si>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</si>
  <si>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</si>
  <si>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</si>
  <si>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</si>
  <si>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</si>
  <si>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</si>
  <si>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</si>
  <si>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</si>
  <si>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</si>
  <si>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</si>
  <si>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</si>
  <si>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</si>
  <si>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</si>
  <si>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</si>
  <si>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</si>
  <si>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</si>
  <si>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</si>
  <si>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</si>
  <si>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</si>
  <si>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</si>
  <si>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</si>
  <si>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</si>
  <si>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</si>
  <si>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</si>
  <si>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</si>
  <si>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</si>
  <si>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</si>
  <si>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</si>
  <si>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</si>
  <si>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</si>
  <si>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</si>
  <si>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</si>
  <si>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</si>
  <si>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</si>
  <si>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</si>
  <si>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</si>
  <si>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</si>
  <si>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</si>
  <si>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</si>
  <si>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</si>
  <si>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</si>
  <si>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</si>
  <si>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</si>
  <si>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</si>
  <si>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</si>
  <si>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</si>
  <si>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</si>
  <si>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</si>
  <si>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</si>
  <si>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</si>
  <si>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</si>
  <si>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</si>
  <si>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</si>
  <si>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</si>
  <si>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</si>
  <si>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</si>
  <si>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</si>
  <si>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</si>
  <si>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</si>
  <si>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</si>
  <si>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</si>
  <si>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</si>
  <si>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</si>
  <si>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</si>
  <si>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</si>
  <si>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</si>
  <si>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</si>
  <si>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</si>
  <si>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</si>
  <si>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</si>
  <si>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</si>
  <si>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</si>
  <si>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</si>
  <si>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</si>
  <si>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</si>
  <si>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</si>
  <si>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</si>
  <si>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</si>
  <si>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</si>
  <si>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</si>
  <si>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</si>
  <si>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</si>
  <si>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</si>
  <si>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</si>
  <si>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</si>
  <si>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</si>
  <si>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</si>
  <si>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</si>
  <si>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</si>
  <si>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</si>
  <si>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</si>
  <si>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</si>
  <si>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</si>
  <si>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</si>
  <si>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</si>
  <si>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</si>
  <si>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</si>
  <si>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</si>
  <si>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</si>
  <si>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</si>
  <si>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</si>
  <si>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</si>
  <si>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</si>
  <si>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</si>
  <si>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</si>
  <si>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</si>
  <si>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</si>
  <si>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</si>
  <si>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</si>
  <si>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</si>
  <si>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</si>
  <si>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</si>
  <si>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</si>
  <si>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</si>
  <si>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</si>
  <si>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</si>
  <si>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</si>
  <si>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</si>
  <si>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</si>
  <si>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</si>
  <si>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</si>
  <si>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</si>
  <si>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</si>
  <si>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</si>
  <si>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</si>
  <si>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</si>
  <si>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</si>
  <si>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</si>
  <si>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</si>
  <si>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</si>
  <si>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</si>
  <si>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</si>
  <si>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</si>
  <si>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</si>
  <si>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</si>
  <si>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</si>
  <si>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</si>
  <si>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</si>
  <si>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</si>
  <si>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</si>
  <si>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</si>
  <si>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</si>
  <si>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</si>
  <si>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</si>
  <si>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</si>
  <si>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</si>
  <si>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</si>
  <si>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</si>
  <si>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</si>
  <si>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</si>
  <si>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</si>
  <si>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</si>
  <si>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</si>
  <si>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</si>
  <si>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</si>
  <si>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</si>
  <si>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</si>
  <si>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</si>
  <si>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</si>
  <si>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</si>
  <si>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</si>
  <si>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</si>
  <si>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</si>
  <si>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</si>
  <si>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</si>
  <si>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</si>
  <si>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</si>
  <si>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</si>
  <si>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</si>
  <si>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</si>
  <si>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</si>
  <si>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</si>
  <si>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</si>
  <si>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</si>
  <si>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</si>
  <si>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</si>
  <si>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</si>
  <si>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</si>
  <si>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</si>
  <si>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</si>
  <si>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</si>
  <si>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</si>
  <si>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</si>
  <si>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</si>
  <si>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</si>
  <si>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</si>
  <si>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</si>
  <si>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</si>
  <si>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</si>
  <si>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</si>
  <si>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</si>
  <si>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</si>
  <si>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</si>
  <si>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</si>
  <si>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</si>
  <si>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</si>
  <si>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</si>
  <si>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</si>
  <si>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</si>
  <si>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</si>
  <si>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</si>
  <si>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</si>
  <si>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</si>
  <si>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</si>
  <si>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</si>
  <si>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</si>
  <si>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</si>
  <si>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</si>
  <si>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</si>
  <si>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</si>
  <si>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</si>
  <si>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</si>
  <si>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</si>
  <si>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</si>
  <si>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</si>
  <si>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</si>
  <si>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</si>
  <si>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</si>
  <si>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</si>
  <si>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</si>
  <si>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</si>
  <si>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</si>
  <si>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</si>
  <si>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</si>
  <si>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</si>
  <si>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</si>
  <si>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</si>
  <si>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</si>
  <si>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</si>
  <si>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</si>
  <si>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</si>
  <si>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</si>
  <si>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</si>
  <si>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</si>
  <si>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</si>
  <si>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</si>
  <si>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</si>
  <si>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</si>
  <si>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</si>
  <si>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</si>
  <si>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</si>
  <si>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</si>
  <si>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</si>
  <si>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</si>
  <si>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</si>
  <si>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</si>
  <si>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</si>
  <si>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</si>
  <si>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</si>
  <si>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</si>
  <si>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</si>
  <si>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</si>
  <si>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</si>
  <si>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</si>
  <si>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</si>
  <si>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</si>
  <si>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</si>
  <si>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</si>
  <si>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</si>
  <si>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</si>
  <si>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</si>
  <si>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</si>
  <si>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</si>
  <si>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</si>
  <si>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</si>
  <si>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</si>
  <si>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</si>
  <si>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</si>
  <si>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</si>
  <si>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</si>
  <si>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</si>
  <si>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</si>
  <si>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</si>
  <si>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</si>
  <si>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</si>
  <si>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</si>
  <si>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</si>
  <si>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</si>
  <si>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</si>
  <si>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</si>
  <si>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</si>
  <si>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</si>
  <si>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</si>
  <si>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</si>
  <si>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</si>
  <si>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</si>
  <si>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</si>
  <si>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</si>
  <si>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</si>
  <si>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</si>
  <si>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</si>
  <si>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</si>
  <si>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</si>
  <si>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</si>
  <si>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</si>
  <si>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</si>
  <si>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</si>
  <si>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</si>
  <si>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</si>
  <si>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</si>
  <si>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</si>
  <si>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</si>
  <si>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</si>
  <si>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</si>
  <si>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</si>
  <si>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</si>
  <si>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</si>
  <si>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</si>
  <si>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</si>
  <si>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</si>
  <si>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</si>
  <si>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</si>
  <si>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</si>
  <si>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</si>
  <si>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</si>
  <si>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</si>
  <si>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</si>
  <si>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</si>
  <si>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</si>
  <si>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</si>
  <si>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</si>
  <si>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</si>
  <si>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</si>
  <si>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</si>
  <si>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</si>
  <si>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</si>
  <si>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</si>
  <si>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</si>
  <si>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</si>
  <si>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</si>
  <si>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</si>
  <si>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</si>
  <si>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</si>
  <si>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</si>
  <si>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</si>
  <si>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</si>
  <si>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</si>
  <si>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</si>
  <si>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</si>
  <si>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</si>
  <si>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</si>
  <si>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</si>
  <si>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</si>
  <si>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</si>
  <si>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</si>
  <si>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</si>
  <si>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</si>
  <si>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</si>
  <si>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</si>
  <si>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</si>
  <si>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</si>
  <si>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</si>
  <si>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</si>
  <si>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</si>
  <si>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</si>
  <si>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</si>
  <si>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</si>
  <si>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</si>
  <si>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</si>
  <si>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</si>
  <si>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</si>
  <si>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</si>
  <si>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</si>
  <si>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</si>
  <si>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</si>
  <si>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</si>
  <si>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</si>
  <si>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</si>
  <si>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</si>
  <si>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</si>
  <si>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</si>
  <si>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</si>
  <si>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</si>
  <si>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</si>
  <si>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</si>
  <si>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</si>
  <si>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</si>
  <si>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</si>
  <si>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</si>
  <si>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</si>
  <si>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</si>
  <si>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</si>
  <si>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</si>
  <si>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</si>
  <si>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</si>
  <si>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</si>
  <si>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</si>
  <si>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</si>
  <si>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</si>
  <si>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</si>
  <si>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</si>
  <si>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</si>
  <si>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</si>
  <si>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</si>
  <si>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</si>
  <si>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</si>
  <si>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</si>
  <si>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</si>
  <si>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</si>
  <si>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</si>
  <si>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</si>
  <si>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</si>
  <si>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</si>
  <si>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</si>
  <si>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</si>
  <si>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</si>
  <si>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</si>
  <si>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</si>
  <si>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</si>
  <si>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</si>
  <si>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</si>
  <si>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</si>
  <si>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</si>
  <si>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</si>
  <si>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</si>
  <si>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</si>
  <si>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</si>
  <si>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</si>
  <si>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</si>
  <si>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</si>
  <si>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</si>
  <si>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</si>
  <si>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</si>
  <si>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</si>
  <si>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</si>
  <si>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</si>
  <si>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</si>
  <si>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</si>
  <si>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</si>
  <si>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</si>
  <si>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</si>
  <si>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</si>
  <si>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</si>
  <si>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</si>
  <si>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</si>
  <si>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</si>
  <si>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</si>
  <si>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</si>
  <si>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</si>
  <si>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</si>
  <si>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</si>
  <si>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</si>
  <si>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</si>
  <si>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</si>
  <si>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</si>
  <si>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</si>
  <si>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</si>
  <si>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</si>
  <si>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</si>
  <si>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</si>
  <si>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</si>
  <si>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</si>
  <si>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</si>
  <si>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</si>
  <si>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</si>
  <si>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</si>
  <si>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</si>
  <si>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</si>
  <si>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</si>
  <si>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</si>
  <si>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</si>
  <si>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</si>
  <si>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</si>
  <si>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</si>
  <si>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</si>
  <si>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</si>
  <si>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</si>
  <si>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</si>
  <si>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</si>
  <si>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</si>
  <si>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</si>
  <si>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</si>
  <si>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</si>
  <si>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</si>
  <si>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</si>
  <si>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</si>
  <si>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</si>
  <si>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</si>
  <si>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</si>
  <si>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</si>
  <si>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</si>
  <si>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</si>
  <si>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</si>
  <si>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</si>
  <si>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</si>
  <si>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</si>
  <si>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</si>
  <si>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</si>
  <si>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</si>
  <si>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</si>
  <si>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</si>
  <si>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</si>
  <si>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</si>
  <si>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</si>
  <si>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</si>
  <si>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</si>
  <si>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</si>
  <si>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</si>
  <si>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</si>
  <si>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</si>
  <si>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</si>
  <si>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</si>
  <si>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</si>
  <si>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</si>
  <si>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</si>
  <si>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</si>
  <si>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</si>
  <si>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</si>
  <si>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</si>
  <si>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</si>
  <si>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</si>
  <si>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</si>
  <si>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</si>
  <si>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</si>
  <si>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</si>
  <si>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</si>
  <si>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</si>
  <si>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</si>
  <si>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</si>
  <si>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</si>
  <si>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</si>
  <si>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</si>
  <si>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</si>
  <si>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</si>
  <si>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</si>
  <si>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</si>
  <si>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</si>
  <si>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</si>
  <si>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</si>
  <si>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</si>
  <si>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</si>
  <si>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</si>
  <si>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</si>
  <si>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</si>
  <si>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</si>
  <si>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</si>
  <si>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</si>
  <si>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</si>
  <si>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</si>
  <si>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</si>
  <si>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</si>
  <si>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</si>
  <si>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</si>
  <si>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</si>
  <si>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</si>
  <si>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</si>
  <si>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</si>
  <si>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</si>
  <si>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</si>
  <si>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</si>
  <si>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</si>
  <si>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</si>
  <si>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</si>
  <si>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</si>
  <si>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</si>
  <si>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</si>
  <si>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</si>
  <si>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</si>
  <si>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</si>
  <si>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</si>
  <si>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</si>
  <si>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</si>
  <si>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</si>
  <si>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</si>
  <si>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</si>
  <si>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</si>
  <si>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</si>
  <si>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</si>
  <si>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</si>
  <si>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</si>
  <si>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</si>
  <si>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</si>
  <si>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</si>
  <si>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</si>
  <si>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</si>
  <si>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</si>
  <si>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</si>
  <si>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</si>
  <si>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</si>
  <si>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</si>
  <si>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</si>
  <si>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</si>
  <si>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</si>
  <si>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</si>
  <si>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</si>
  <si>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</si>
  <si>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</si>
  <si>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</si>
  <si>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</si>
  <si>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</si>
  <si>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</si>
  <si>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</si>
  <si>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</si>
  <si>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</si>
  <si>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</si>
  <si>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</si>
  <si>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</si>
  <si>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</si>
  <si>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</si>
  <si>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</si>
  <si>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</si>
  <si>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</si>
  <si>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</si>
  <si>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</si>
  <si>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</si>
  <si>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</si>
  <si>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</si>
  <si>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</si>
  <si>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</si>
  <si>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</si>
  <si>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</si>
  <si>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</si>
  <si>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</si>
  <si>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</si>
  <si>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</si>
  <si>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</si>
  <si>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</si>
  <si>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</si>
  <si>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</si>
  <si>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</si>
  <si>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</si>
  <si>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</si>
  <si>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</si>
  <si>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</si>
  <si>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</si>
  <si>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</si>
  <si>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</si>
  <si>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</si>
  <si>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</si>
  <si>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</si>
  <si>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</si>
  <si>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</si>
  <si>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</si>
  <si>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</si>
  <si>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</si>
  <si>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</si>
  <si>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</si>
  <si>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</si>
  <si>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</si>
  <si>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</si>
  <si>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</si>
  <si>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</si>
  <si>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</si>
  <si>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</si>
  <si>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</si>
  <si>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</si>
  <si>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</si>
  <si>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</si>
  <si>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</si>
  <si>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</si>
  <si>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</si>
  <si>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</si>
  <si>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</si>
  <si>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</si>
  <si>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</si>
  <si>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</si>
  <si>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</si>
  <si>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</si>
  <si>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</si>
  <si>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</si>
  <si>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</si>
  <si>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</si>
  <si>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</si>
  <si>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</si>
  <si>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</si>
  <si>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</si>
  <si>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</si>
  <si>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</si>
  <si>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</si>
  <si>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</si>
  <si>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</si>
  <si>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</si>
  <si>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</si>
  <si>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</si>
  <si>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</si>
  <si>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</si>
  <si>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</si>
  <si>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</si>
  <si>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</si>
  <si>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</si>
  <si>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</si>
  <si>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</si>
  <si>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</si>
  <si>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</si>
  <si>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</si>
  <si>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</si>
  <si>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</si>
  <si>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</si>
  <si>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</si>
  <si>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</si>
  <si>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</si>
  <si>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</si>
  <si>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</si>
  <si>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</si>
  <si>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</si>
  <si>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</si>
  <si>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</si>
  <si>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</si>
  <si>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</si>
  <si>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</si>
  <si>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</si>
  <si>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</si>
  <si>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</si>
  <si>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</si>
  <si>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</si>
  <si>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</si>
  <si>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</si>
  <si>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</si>
  <si>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</si>
  <si>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</si>
  <si>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</si>
  <si>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</si>
  <si>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</si>
  <si>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</si>
  <si>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</si>
  <si>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</si>
  <si>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</si>
  <si>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</si>
  <si>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</si>
  <si>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</si>
  <si>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</si>
  <si>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</si>
  <si>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</si>
  <si>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</si>
  <si>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</si>
  <si>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</si>
  <si>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</si>
  <si>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</si>
  <si>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</si>
  <si>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</si>
  <si>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</si>
  <si>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</si>
  <si>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</si>
  <si>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</si>
  <si>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</si>
  <si>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</si>
  <si>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</si>
  <si>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</si>
  <si>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</si>
  <si>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</si>
  <si>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</si>
  <si>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</si>
  <si>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</si>
  <si>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</si>
  <si>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</si>
  <si>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</si>
  <si>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</si>
  <si>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</si>
  <si>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</si>
  <si>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</si>
  <si>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</si>
  <si>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</si>
  <si>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</si>
  <si>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</si>
  <si>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</si>
  <si>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</si>
  <si>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</si>
  <si>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</si>
  <si>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</si>
  <si>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</si>
  <si>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</si>
  <si>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</si>
  <si>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</si>
  <si>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</si>
  <si>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</si>
  <si>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</si>
  <si>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</si>
  <si>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</si>
  <si>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</si>
  <si>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</si>
  <si>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</si>
  <si>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</si>
  <si>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</si>
  <si>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</si>
  <si>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</si>
  <si>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</si>
  <si>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</si>
  <si>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</si>
  <si>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</si>
  <si>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</si>
  <si>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</si>
  <si>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</si>
  <si>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</si>
  <si>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</si>
  <si>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</si>
  <si>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</si>
  <si>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</si>
  <si>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</si>
  <si>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</si>
  <si>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</si>
  <si>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</si>
  <si>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</si>
  <si>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</si>
  <si>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</si>
  <si>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</si>
  <si>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</si>
  <si>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</si>
  <si>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</si>
  <si>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</si>
  <si>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</si>
  <si>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</si>
  <si>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</si>
  <si>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</si>
  <si>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</si>
  <si>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</si>
  <si>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</si>
  <si>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</si>
  <si>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</si>
  <si>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</si>
  <si>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</si>
  <si>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</si>
  <si>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</si>
  <si>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</si>
  <si>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</si>
  <si>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</si>
  <si>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</si>
  <si>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</si>
  <si>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</si>
  <si>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</si>
  <si>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</si>
  <si>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</si>
  <si>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</si>
  <si>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</si>
  <si>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</si>
  <si>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</si>
  <si>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</si>
  <si>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</si>
  <si>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</si>
  <si>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</si>
  <si>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</si>
  <si>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</si>
  <si>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</si>
  <si>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</si>
  <si>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</si>
  <si>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</si>
  <si>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</si>
  <si>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</si>
  <si>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</si>
  <si>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</si>
  <si>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</si>
  <si>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</si>
  <si>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</si>
  <si>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</si>
  <si>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</si>
  <si>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</si>
  <si>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</si>
  <si>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</si>
  <si>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</si>
  <si>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</si>
  <si>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</si>
  <si>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</si>
  <si>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</si>
  <si>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</si>
  <si>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</si>
  <si>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</si>
  <si>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</si>
  <si>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</si>
  <si>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</si>
  <si>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</si>
  <si>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</si>
  <si>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</si>
  <si>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</si>
  <si>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</si>
  <si>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</si>
  <si>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</si>
  <si>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</si>
  <si>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</si>
  <si>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</si>
  <si>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</si>
  <si>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</si>
  <si>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</si>
  <si>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</si>
  <si>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</si>
  <si>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</si>
  <si>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</si>
  <si>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</si>
  <si>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</si>
  <si>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</si>
  <si>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</si>
  <si>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</si>
  <si>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</si>
  <si>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</si>
  <si>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</si>
  <si>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</si>
  <si>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</si>
  <si>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</si>
  <si>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</si>
  <si>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</si>
  <si>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</si>
  <si>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</si>
  <si>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</si>
  <si>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</si>
  <si>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</si>
  <si>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</si>
  <si>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</si>
  <si>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</si>
  <si>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</si>
  <si>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</si>
  <si>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</si>
  <si>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</si>
  <si>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</si>
  <si>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</si>
  <si>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</si>
  <si>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</si>
  <si>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</si>
  <si>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</si>
  <si>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</si>
  <si>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</si>
  <si>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</si>
  <si>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</si>
  <si>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</si>
  <si>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</si>
  <si>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</si>
  <si>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</si>
  <si>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</si>
  <si>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</si>
  <si>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</si>
  <si>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</si>
  <si>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</si>
  <si>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</si>
  <si>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</si>
  <si>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</si>
  <si>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</si>
  <si>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</si>
  <si>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</si>
  <si>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</si>
  <si>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</si>
  <si>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</si>
  <si>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</si>
  <si>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</si>
  <si>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</si>
  <si>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</si>
  <si>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</si>
  <si>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</si>
  <si>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</si>
  <si>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</si>
  <si>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</si>
  <si>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</si>
  <si>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</si>
  <si>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</si>
  <si>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</si>
  <si>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</si>
  <si>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</si>
  <si>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</si>
  <si>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</si>
  <si>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</si>
  <si>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</si>
  <si>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</si>
  <si>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</si>
  <si>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</si>
  <si>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</si>
  <si>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</si>
  <si>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</si>
  <si>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</si>
  <si>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</si>
  <si>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</si>
  <si>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</si>
  <si>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</si>
  <si>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</si>
  <si>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</si>
  <si>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</si>
  <si>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</si>
  <si>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</si>
  <si>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</si>
  <si>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</si>
  <si>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</si>
  <si>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</si>
  <si>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</si>
  <si>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</si>
  <si>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</si>
  <si>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</si>
  <si>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</si>
  <si>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</si>
  <si>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</si>
  <si>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</si>
  <si>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</si>
  <si>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</si>
  <si>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</si>
  <si>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</si>
  <si>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</si>
  <si>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</si>
  <si>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</si>
  <si>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</si>
  <si>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</si>
  <si>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</si>
  <si>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</si>
  <si>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</si>
  <si>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</si>
  <si>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</si>
  <si>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</si>
  <si>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</si>
  <si>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</si>
  <si>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</si>
  <si>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</si>
  <si>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</si>
  <si>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</si>
  <si>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</si>
  <si>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</si>
  <si>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</si>
  <si>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</si>
  <si>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</si>
  <si>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</si>
  <si>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</si>
  <si>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</si>
  <si>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</si>
  <si>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</si>
  <si>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</si>
  <si>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</si>
  <si>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</si>
  <si>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</si>
  <si>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</si>
  <si>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</si>
  <si>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</si>
  <si>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</si>
  <si>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</si>
  <si>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</si>
  <si>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</si>
  <si>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</si>
  <si>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</si>
  <si>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</si>
  <si>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</si>
  <si>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</si>
  <si>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</si>
  <si>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</si>
  <si>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</si>
  <si>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</si>
  <si>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</si>
  <si>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</si>
  <si>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</si>
  <si>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</si>
  <si>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</si>
  <si>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</si>
  <si>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</si>
  <si>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</si>
  <si>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</si>
  <si>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</si>
  <si>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</si>
  <si>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</si>
  <si>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</si>
  <si>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</si>
  <si>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</si>
  <si>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</si>
  <si>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</si>
  <si>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</si>
  <si>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</si>
  <si>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</si>
  <si>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</si>
  <si>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</si>
  <si>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</si>
  <si>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</si>
  <si>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</si>
  <si>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</si>
  <si>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</si>
  <si>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</si>
  <si>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</si>
  <si>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</si>
  <si>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</si>
  <si>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</si>
  <si>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</si>
  <si>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</si>
  <si>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</si>
  <si>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</si>
  <si>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</si>
  <si>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</si>
  <si>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</si>
  <si>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</si>
  <si>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</si>
  <si>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</si>
  <si>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</si>
  <si>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</si>
  <si>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</si>
  <si>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</si>
  <si>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</si>
  <si>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</si>
  <si>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</si>
  <si>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</si>
  <si>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</si>
  <si>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</si>
  <si>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</si>
  <si>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</si>
  <si>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</si>
  <si>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</si>
  <si>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</si>
  <si>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</si>
  <si>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</si>
  <si>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</si>
  <si>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</si>
  <si>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</si>
  <si>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</si>
  <si>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</si>
  <si>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</si>
  <si>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</si>
  <si>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</si>
  <si>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</si>
  <si>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</si>
  <si>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</si>
  <si>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</si>
  <si>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</si>
  <si>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</si>
  <si>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</si>
  <si>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</si>
  <si>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</si>
  <si>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</si>
  <si>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</si>
  <si>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</si>
  <si>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</si>
  <si>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</si>
  <si>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</si>
  <si>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</si>
  <si>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</si>
  <si>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</si>
  <si>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</si>
  <si>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</si>
  <si>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</si>
  <si>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</si>
  <si>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</si>
  <si>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</si>
  <si>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</si>
  <si>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</si>
  <si>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</si>
  <si>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</si>
  <si>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</si>
  <si>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</si>
  <si>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</si>
  <si>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</si>
  <si>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</si>
  <si>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</si>
  <si>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</si>
  <si>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</si>
  <si>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</si>
  <si>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</si>
  <si>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</si>
  <si>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</si>
  <si>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</si>
  <si>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</si>
  <si>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</si>
  <si>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</si>
  <si>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</si>
  <si>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</si>
  <si>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</si>
  <si>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</si>
  <si>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</si>
  <si>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</si>
  <si>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</si>
  <si>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</si>
  <si>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</si>
  <si>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</si>
  <si>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</si>
  <si>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</si>
  <si>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</si>
  <si>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</si>
  <si>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</si>
  <si>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</si>
  <si>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</si>
  <si>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</si>
  <si>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</si>
  <si>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</si>
  <si>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</si>
  <si>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</si>
  <si>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</si>
  <si>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</si>
  <si>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</si>
  <si>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</si>
  <si>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</si>
  <si>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</si>
  <si>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</si>
  <si>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</si>
  <si>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</si>
  <si>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</si>
  <si>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</si>
  <si>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</si>
  <si>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</si>
  <si>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</si>
  <si>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</si>
  <si>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</si>
  <si>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</si>
  <si>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</si>
  <si>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</si>
  <si>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</si>
  <si>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</si>
  <si>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</si>
  <si>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</si>
  <si>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</si>
  <si>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</si>
  <si>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</si>
  <si>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</si>
  <si>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</si>
  <si>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</si>
  <si>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</si>
  <si>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</si>
  <si>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</si>
  <si>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</si>
  <si>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</si>
  <si>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</si>
  <si>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</si>
  <si>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</si>
  <si>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</si>
  <si>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</si>
  <si>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</si>
  <si>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</si>
  <si>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</si>
  <si>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</si>
  <si>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</si>
  <si>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</si>
  <si>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</si>
  <si>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</si>
  <si>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</si>
  <si>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</si>
  <si>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</si>
  <si>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</si>
  <si>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</si>
  <si>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</si>
  <si>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</si>
  <si>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</si>
  <si>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</si>
  <si>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</si>
  <si>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</si>
  <si>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</si>
  <si>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</si>
  <si>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</si>
  <si>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</si>
  <si>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</si>
  <si>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</si>
  <si>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</si>
  <si>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</si>
  <si>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</si>
  <si>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</si>
  <si>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</si>
  <si>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</si>
  <si>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</si>
  <si>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</si>
  <si>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</si>
  <si>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</si>
  <si>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</si>
  <si>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</si>
  <si>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</si>
  <si>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</si>
  <si>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</si>
  <si>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</si>
  <si>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</si>
  <si>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</si>
  <si>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</si>
  <si>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</si>
  <si>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</si>
  <si>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</si>
  <si>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</si>
  <si>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</si>
  <si>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</si>
  <si>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</si>
  <si>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</si>
  <si>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</si>
  <si>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</si>
  <si>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</si>
  <si>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</si>
  <si>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</si>
  <si>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</si>
  <si>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</si>
  <si>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</si>
  <si>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</si>
  <si>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</si>
  <si>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</si>
  <si>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</si>
  <si>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</si>
  <si>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</si>
  <si>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</si>
  <si>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</si>
  <si>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</si>
  <si>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</si>
  <si>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</si>
  <si>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</si>
  <si>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</si>
  <si>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</si>
  <si>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</si>
  <si>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</si>
  <si>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</si>
  <si>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</si>
  <si>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</si>
  <si>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</si>
  <si>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</si>
  <si>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</si>
  <si>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</si>
  <si>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</si>
  <si>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</si>
  <si>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</si>
  <si>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</si>
  <si>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</si>
  <si>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</si>
  <si>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</si>
  <si>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</si>
  <si>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</si>
  <si>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</si>
  <si>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</si>
  <si>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</si>
  <si>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</si>
  <si>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</si>
  <si>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</si>
  <si>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</si>
  <si>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</si>
  <si>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</si>
  <si>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</si>
  <si>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</si>
  <si>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</si>
  <si>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</si>
  <si>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</si>
  <si>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</si>
  <si>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</si>
  <si>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</si>
  <si>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</si>
  <si>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</si>
  <si>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</si>
  <si>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</si>
  <si>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</si>
  <si>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</si>
  <si>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</si>
  <si>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</si>
  <si>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</si>
  <si>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</si>
  <si>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</si>
  <si>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</si>
  <si>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</si>
  <si>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</si>
  <si>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</si>
  <si>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</si>
  <si>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</si>
  <si>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</si>
  <si>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</si>
  <si>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</si>
  <si>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</si>
  <si>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</si>
  <si>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</si>
  <si>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</si>
  <si>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</si>
  <si>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</si>
  <si>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</si>
  <si>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</si>
  <si>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</si>
  <si>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</si>
  <si>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</si>
  <si>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</si>
  <si>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</si>
  <si>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</si>
  <si>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</si>
  <si>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</si>
  <si>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</si>
  <si>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</si>
  <si>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</si>
  <si>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</si>
  <si>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</si>
  <si>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</si>
  <si>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</si>
  <si>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</si>
  <si>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</si>
  <si>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</si>
  <si>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</si>
  <si>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</si>
  <si>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</si>
  <si>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</si>
  <si>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</si>
  <si>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</si>
  <si>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</si>
  <si>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</si>
  <si>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</si>
  <si>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</si>
  <si>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</si>
  <si>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</si>
  <si>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</si>
  <si>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</si>
  <si>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</si>
  <si>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</si>
  <si>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</si>
  <si>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</si>
  <si>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</si>
  <si>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</si>
  <si>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</si>
  <si>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</si>
  <si>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</si>
  <si>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</si>
  <si>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</si>
  <si>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</si>
  <si>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</si>
  <si>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</si>
  <si>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</si>
  <si>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</si>
  <si>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</si>
  <si>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</si>
  <si>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</si>
  <si>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</si>
  <si>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</si>
  <si>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</si>
  <si>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</si>
  <si>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</si>
  <si>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</si>
  <si>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</si>
  <si>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</si>
  <si>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</si>
  <si>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</si>
  <si>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</si>
  <si>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</si>
  <si>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</si>
  <si>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</si>
  <si>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</si>
  <si>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</si>
  <si>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</si>
  <si>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</si>
  <si>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</si>
  <si>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</si>
  <si>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</si>
  <si>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</si>
  <si>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</si>
  <si>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</si>
  <si>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</si>
  <si>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</si>
  <si>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</si>
  <si>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</si>
  <si>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</si>
  <si>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</si>
  <si>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</si>
  <si>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</si>
  <si>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</si>
  <si>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</si>
  <si>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</si>
  <si>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</si>
  <si>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</si>
  <si>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</si>
  <si>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</si>
  <si>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</si>
  <si>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</si>
  <si>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</si>
  <si>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</si>
  <si>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</si>
  <si>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</si>
  <si>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</si>
  <si>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</si>
  <si>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</si>
  <si>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</si>
  <si>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</si>
  <si>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</si>
  <si>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</si>
  <si>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</si>
  <si>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</si>
  <si>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</si>
  <si>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</si>
  <si>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</si>
  <si>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</si>
  <si>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</si>
  <si>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</si>
  <si>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</si>
  <si>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</si>
  <si>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</si>
  <si>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</si>
  <si>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</si>
  <si>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</si>
  <si>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</si>
  <si>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</si>
  <si>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</si>
  <si>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</si>
  <si>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</si>
  <si>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</si>
  <si>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</si>
  <si>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</si>
  <si>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</si>
  <si>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</si>
  <si>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</si>
  <si>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</si>
  <si>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</si>
  <si>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</si>
  <si>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</si>
  <si>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</si>
  <si>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</si>
  <si>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</si>
  <si>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</si>
  <si>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</si>
  <si>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</si>
  <si>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</si>
  <si>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</si>
  <si>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</si>
  <si>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</si>
  <si>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</si>
  <si>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</si>
  <si>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</si>
  <si>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</si>
  <si>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</si>
  <si>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</si>
  <si>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</si>
  <si>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</si>
  <si>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</si>
  <si>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</si>
  <si>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</si>
  <si>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</si>
  <si>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</si>
  <si>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</si>
  <si>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</si>
  <si>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</si>
  <si>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</si>
  <si>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</si>
  <si>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</si>
  <si>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</si>
  <si>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</si>
  <si>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</si>
  <si>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</si>
  <si>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</si>
  <si>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</si>
  <si>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</si>
  <si>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</si>
  <si>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</si>
  <si>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</si>
  <si>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</si>
  <si>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</si>
  <si>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</si>
  <si>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</si>
  <si>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</si>
  <si>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</si>
  <si>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</si>
  <si>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</si>
  <si>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</si>
  <si>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</si>
  <si>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</si>
  <si>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</si>
  <si>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</si>
  <si>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</si>
  <si>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</si>
  <si>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</si>
  <si>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</si>
  <si>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</si>
  <si>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</si>
  <si>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</si>
  <si>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</si>
  <si>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</si>
  <si>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</si>
  <si>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</si>
  <si>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</si>
  <si>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</si>
  <si>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</si>
  <si>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</si>
  <si>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</si>
  <si>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</si>
  <si>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</si>
  <si>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</si>
  <si>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</si>
  <si>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</si>
  <si>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</si>
  <si>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</si>
  <si>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</si>
  <si>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</si>
  <si>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</si>
  <si>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</si>
  <si>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</si>
  <si>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</si>
  <si>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</si>
  <si>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</si>
  <si>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</si>
  <si>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</si>
  <si>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</si>
  <si>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</si>
  <si>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</si>
  <si>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</si>
  <si>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</si>
  <si>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</si>
  <si>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</si>
  <si>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</si>
  <si>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</si>
  <si>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</si>
  <si>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</si>
  <si>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</si>
  <si>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</si>
  <si>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</si>
  <si>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</si>
  <si>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</si>
  <si>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</si>
  <si>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</si>
  <si>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</si>
  <si>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</si>
  <si>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</si>
  <si>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</si>
  <si>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</si>
  <si>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</si>
  <si>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</si>
  <si>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</si>
  <si>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</si>
  <si>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</si>
  <si>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</si>
  <si>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</si>
  <si>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</si>
  <si>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</si>
  <si>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</si>
  <si>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</si>
  <si>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</si>
  <si>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</si>
  <si>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</si>
  <si>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</si>
  <si>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</si>
  <si>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</si>
  <si>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</si>
  <si>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</si>
  <si>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</si>
  <si>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</si>
  <si>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</si>
  <si>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</si>
  <si>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</si>
  <si>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</si>
  <si>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</si>
  <si>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</si>
  <si>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</si>
  <si>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</si>
  <si>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</si>
  <si>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</si>
  <si>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</si>
  <si>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</si>
  <si>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</si>
  <si>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</si>
  <si>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</si>
  <si>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</si>
  <si>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</si>
  <si>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</si>
  <si>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</si>
  <si>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</si>
  <si>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</si>
  <si>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</si>
  <si>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</si>
  <si>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</si>
  <si>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</si>
  <si>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</si>
  <si>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</si>
  <si>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</si>
  <si>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</si>
  <si>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</si>
  <si>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</si>
  <si>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</si>
  <si>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</si>
  <si>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</si>
  <si>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</si>
  <si>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</si>
  <si>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</si>
  <si>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</si>
  <si>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</si>
  <si>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</si>
  <si>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</si>
  <si>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</si>
  <si>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</si>
  <si>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</si>
  <si>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</si>
  <si>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</si>
  <si>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</si>
  <si>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</si>
  <si>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</si>
  <si>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</si>
  <si>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</si>
  <si>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</si>
  <si>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</si>
  <si>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</si>
  <si>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</si>
  <si>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</si>
  <si>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</si>
  <si>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</si>
  <si>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</si>
  <si>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</si>
  <si>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</si>
  <si>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</si>
  <si>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</si>
  <si>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</si>
  <si>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</si>
  <si>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</si>
  <si>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</si>
  <si>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</si>
  <si>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</si>
  <si>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</si>
  <si>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</si>
  <si>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</si>
  <si>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</si>
  <si>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</si>
  <si>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</si>
  <si>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</si>
  <si>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</si>
  <si>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</si>
  <si>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</si>
  <si>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</si>
  <si>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</si>
  <si>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</si>
  <si>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</si>
  <si>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</si>
  <si>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</si>
  <si>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</si>
  <si>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</si>
  <si>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</si>
  <si>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</si>
  <si>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</si>
  <si>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</si>
  <si>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</si>
  <si>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</si>
  <si>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</si>
  <si>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</si>
  <si>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</si>
  <si>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</si>
  <si>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</si>
  <si>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</si>
  <si>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</si>
  <si>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</si>
  <si>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</si>
  <si>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</si>
  <si>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</si>
  <si>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</si>
  <si>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</si>
  <si>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</si>
  <si>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</si>
  <si>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</si>
  <si>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</si>
  <si>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</si>
  <si>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</si>
  <si>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</si>
  <si>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</si>
  <si>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</si>
  <si>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</si>
  <si>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</si>
  <si>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</si>
  <si>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</si>
  <si>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</si>
  <si>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</si>
  <si>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</si>
  <si>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</si>
  <si>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</si>
  <si>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</si>
  <si>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</si>
  <si>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</si>
  <si>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</si>
  <si>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</si>
  <si>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</si>
  <si>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</si>
  <si>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</si>
  <si>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</si>
  <si>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</si>
  <si>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</si>
  <si>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</si>
  <si>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</si>
  <si>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</si>
  <si>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</si>
  <si>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</si>
  <si>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</si>
  <si>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</si>
  <si>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</si>
  <si>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</si>
  <si>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</si>
  <si>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</si>
  <si>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</si>
  <si>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</si>
  <si>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</si>
  <si>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</si>
  <si>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</si>
  <si>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</si>
  <si>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</si>
  <si>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</si>
  <si>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</si>
  <si>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</si>
  <si>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</si>
  <si>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</si>
  <si>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</si>
  <si>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</si>
  <si>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</si>
  <si>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</si>
  <si>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</si>
  <si>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</si>
  <si>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</si>
  <si>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</si>
  <si>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</si>
  <si>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</si>
  <si>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</si>
  <si>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</si>
  <si>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</si>
  <si>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</si>
  <si>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</si>
  <si>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</si>
  <si>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</si>
  <si>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</si>
  <si>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</si>
  <si>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</si>
  <si>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</si>
  <si>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</si>
  <si>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</si>
  <si>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</si>
  <si>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</si>
  <si>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</si>
  <si>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</si>
  <si>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</si>
  <si>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</si>
  <si>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</si>
  <si>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</si>
  <si>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</si>
  <si>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</si>
  <si>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</si>
  <si>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</si>
  <si>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</si>
  <si>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</si>
  <si>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</si>
  <si>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</si>
  <si>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</si>
  <si>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</si>
  <si>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</si>
  <si>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</si>
  <si>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</si>
  <si>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</si>
  <si>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</si>
  <si>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</si>
  <si>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</si>
  <si>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</si>
  <si>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</si>
  <si>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</si>
  <si>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</si>
  <si>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</si>
  <si>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</si>
  <si>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</si>
  <si>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</si>
  <si>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</si>
  <si>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</si>
  <si>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</si>
  <si>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</si>
  <si>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</si>
  <si>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</si>
  <si>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</si>
  <si>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</si>
  <si>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</si>
  <si>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</si>
  <si>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</si>
  <si>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</si>
  <si>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</si>
  <si>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</si>
  <si>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</si>
  <si>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</si>
  <si>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</si>
  <si>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</si>
  <si>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</si>
  <si>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</si>
  <si>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</si>
  <si>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</si>
  <si>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</si>
  <si>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</si>
  <si>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</si>
  <si>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</si>
  <si>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</si>
  <si>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</si>
  <si>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</si>
  <si>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</si>
  <si>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</si>
  <si>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</si>
  <si>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</si>
  <si>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</si>
  <si>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</si>
  <si>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</si>
  <si>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</si>
  <si>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</si>
  <si>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</si>
  <si>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</si>
  <si>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</si>
  <si>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</si>
  <si>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</si>
  <si>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</si>
  <si>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</si>
  <si>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</si>
  <si>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</si>
  <si>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</si>
  <si>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</si>
  <si>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</si>
  <si>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</si>
  <si>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</si>
  <si>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</si>
  <si>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</si>
  <si>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</si>
  <si>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</si>
  <si>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</si>
  <si>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</si>
  <si>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</si>
  <si>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</si>
  <si>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</si>
  <si>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</si>
  <si>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</si>
  <si>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</si>
  <si>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</si>
  <si>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</si>
  <si>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</si>
  <si>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</si>
  <si>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</si>
  <si>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</si>
  <si>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</si>
  <si>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</si>
  <si>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</si>
  <si>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</si>
  <si>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</si>
  <si>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</si>
  <si>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</si>
  <si>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</si>
  <si>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</si>
  <si>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</si>
  <si>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</si>
  <si>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</si>
  <si>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</si>
  <si>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</si>
  <si>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</si>
  <si>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</si>
  <si>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</si>
  <si>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</si>
  <si>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</si>
  <si>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</si>
  <si>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</si>
  <si>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</si>
  <si>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</si>
  <si>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</si>
  <si>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</si>
  <si>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</si>
  <si>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</si>
  <si>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</si>
  <si>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</si>
  <si>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</si>
  <si>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</si>
  <si>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</si>
  <si>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</si>
  <si>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</si>
  <si>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</si>
  <si>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</si>
  <si>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</si>
  <si>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</si>
  <si>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</si>
  <si>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</si>
  <si>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</si>
  <si>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</si>
  <si>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</si>
  <si>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</si>
  <si>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</si>
  <si>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</si>
  <si>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</si>
  <si>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</si>
  <si>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</si>
  <si>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</si>
  <si>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</si>
  <si>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</si>
  <si>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</si>
  <si>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</si>
  <si>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</si>
  <si>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</si>
  <si>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</si>
  <si>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</si>
  <si>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</si>
  <si>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</si>
  <si>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</si>
  <si>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</si>
  <si>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</si>
  <si>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</si>
  <si>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</si>
  <si>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</si>
  <si>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</si>
  <si>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</si>
  <si>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</si>
  <si>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</si>
  <si>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</si>
  <si>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</si>
  <si>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</si>
  <si>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</si>
  <si>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</si>
  <si>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</si>
  <si>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</si>
  <si>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</si>
  <si>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</si>
  <si>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</si>
  <si>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</si>
  <si>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</si>
  <si>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</si>
  <si>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</si>
  <si>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</si>
  <si>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</si>
  <si>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</si>
  <si>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</si>
  <si>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</si>
  <si>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</si>
  <si>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</si>
  <si>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</si>
  <si>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</si>
  <si>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</si>
  <si>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</si>
  <si>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</si>
  <si>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</si>
  <si>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</si>
  <si>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</si>
  <si>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</si>
  <si>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</si>
  <si>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</si>
  <si>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</si>
  <si>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</si>
  <si>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</si>
  <si>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</si>
  <si>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</si>
  <si>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</si>
  <si>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</si>
  <si>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</si>
  <si>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</si>
  <si>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</si>
  <si>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</si>
  <si>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</si>
  <si>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</si>
  <si>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</si>
  <si>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</si>
  <si>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</si>
  <si>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</si>
  <si>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</si>
  <si>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</si>
  <si>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</si>
  <si>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</si>
  <si>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</si>
  <si>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</si>
  <si>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</si>
  <si>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</si>
  <si>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</si>
  <si>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</si>
  <si>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</si>
  <si>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</si>
  <si>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</si>
  <si>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</si>
  <si>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</si>
  <si>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</si>
  <si>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</si>
  <si>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</si>
  <si>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</si>
  <si>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</si>
  <si>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</si>
  <si>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</si>
  <si>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</si>
  <si>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</si>
  <si>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</si>
  <si>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</si>
  <si>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</si>
  <si>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</si>
  <si>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</si>
  <si>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</si>
  <si>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</si>
  <si>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</si>
  <si>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</si>
  <si>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</si>
  <si>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</si>
  <si>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</si>
  <si>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</si>
  <si>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</si>
  <si>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</si>
  <si>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</si>
  <si>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</si>
  <si>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</si>
  <si>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</si>
  <si>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</si>
  <si>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</si>
  <si>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</si>
  <si>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</si>
  <si>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</si>
  <si>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</si>
  <si>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</si>
  <si>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</si>
  <si>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</si>
  <si>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</si>
  <si>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</si>
  <si>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</si>
  <si>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</si>
  <si>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</si>
  <si>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</si>
  <si>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</si>
  <si>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</si>
  <si>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</si>
  <si>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</si>
  <si>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</si>
  <si>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</si>
  <si>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</si>
  <si>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</si>
  <si>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</si>
  <si>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</si>
  <si>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</si>
  <si>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</si>
  <si>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</si>
  <si>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</si>
  <si>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</si>
  <si>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</si>
  <si>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</si>
  <si>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</si>
  <si>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</si>
  <si>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</si>
  <si>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</si>
  <si>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</si>
  <si>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</si>
  <si>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</si>
  <si>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</si>
  <si>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</si>
  <si>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</si>
  <si>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</si>
  <si>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</si>
  <si>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</si>
  <si>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</si>
  <si>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</si>
  <si>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</si>
  <si>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</si>
  <si>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</si>
  <si>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</si>
  <si>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</si>
  <si>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</si>
  <si>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</si>
  <si>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</si>
  <si>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</si>
  <si>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</si>
  <si>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</si>
  <si>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</si>
  <si>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</si>
  <si>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</si>
  <si>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</si>
  <si>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</si>
  <si>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</si>
  <si>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</si>
  <si>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</si>
  <si>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</si>
  <si>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</si>
  <si>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</si>
  <si>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</si>
  <si>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</si>
  <si>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</si>
  <si>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</si>
  <si>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</si>
  <si>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</si>
  <si>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</si>
  <si>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</si>
  <si>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</si>
  <si>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</si>
  <si>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</si>
  <si>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</si>
  <si>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</si>
  <si>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</si>
  <si>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</si>
  <si>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</si>
  <si>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</si>
  <si>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</si>
  <si>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</si>
  <si>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</si>
  <si>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</si>
  <si>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</si>
  <si>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</si>
  <si>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</si>
  <si>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</si>
  <si>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</si>
  <si>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</si>
  <si>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</si>
  <si>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</si>
  <si>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</si>
  <si>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</si>
  <si>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</si>
  <si>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</si>
  <si>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</si>
  <si>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</si>
  <si>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</si>
  <si>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</si>
  <si>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</si>
  <si>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</si>
  <si>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</si>
  <si>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</si>
  <si>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</si>
  <si>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</si>
  <si>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</si>
  <si>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</si>
  <si>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</si>
  <si>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</si>
  <si>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</si>
  <si>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</si>
  <si>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</si>
  <si>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</si>
  <si>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</si>
  <si>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</si>
  <si>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</si>
  <si>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</si>
  <si>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</si>
  <si>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</si>
  <si>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</si>
  <si>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</si>
  <si>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</si>
  <si>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</si>
  <si>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</si>
  <si>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</si>
  <si>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</si>
  <si>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</si>
  <si>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</si>
  <si>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</si>
  <si>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</si>
  <si>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</si>
  <si>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</si>
  <si>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</si>
  <si>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</si>
  <si>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</si>
  <si>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</si>
  <si>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</si>
  <si>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</si>
  <si>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</si>
  <si>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</si>
  <si>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</si>
  <si>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</si>
  <si>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</si>
  <si>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</si>
  <si>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</si>
  <si>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</si>
  <si>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</si>
  <si>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</si>
  <si>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</si>
  <si>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</si>
  <si>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</si>
  <si>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</si>
  <si>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</si>
  <si>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</si>
  <si>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</si>
  <si>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</si>
  <si>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</si>
  <si>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</si>
  <si>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</si>
  <si>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</si>
  <si>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</si>
  <si>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</si>
  <si>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</si>
  <si>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</si>
  <si>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</si>
  <si>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</si>
  <si>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</si>
  <si>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</si>
  <si>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</si>
  <si>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</si>
  <si>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</si>
  <si>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</si>
  <si>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</si>
  <si>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</si>
  <si>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</si>
  <si>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</si>
  <si>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</si>
  <si>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</si>
  <si>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</si>
  <si>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</si>
  <si>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</si>
  <si>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</si>
  <si>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</si>
  <si>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</si>
  <si>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</si>
  <si>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</si>
  <si>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</si>
  <si>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</si>
  <si>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</si>
  <si>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</si>
  <si>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</si>
  <si>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</si>
  <si>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</si>
  <si>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</si>
  <si>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</si>
  <si>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</si>
  <si>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</si>
  <si>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</si>
  <si>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</si>
  <si>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</si>
  <si>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</si>
  <si>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</si>
  <si>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</si>
  <si>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</si>
  <si>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</si>
  <si>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</si>
  <si>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</si>
  <si>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</si>
  <si>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</si>
  <si>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</si>
  <si>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</si>
  <si>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</si>
  <si>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</si>
  <si>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</si>
  <si>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</si>
  <si>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</si>
  <si>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</si>
  <si>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</si>
  <si>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</si>
  <si>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</si>
  <si>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</si>
  <si>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</si>
  <si>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</si>
  <si>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</si>
  <si>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</si>
  <si>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</si>
  <si>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</si>
  <si>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</si>
  <si>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</si>
  <si>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</si>
  <si>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</si>
  <si>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</si>
  <si>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</si>
  <si>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</si>
  <si>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</si>
  <si>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</si>
  <si>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</si>
  <si>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</si>
  <si>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</si>
  <si>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</si>
  <si>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</si>
  <si>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</si>
  <si>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</si>
  <si>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</si>
  <si>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</si>
  <si>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</si>
  <si>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</si>
  <si>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</si>
  <si>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</si>
  <si>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</si>
  <si>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</si>
  <si>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</si>
  <si>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</si>
  <si>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</si>
  <si>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</si>
  <si>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</si>
  <si>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</si>
  <si>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</si>
  <si>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</si>
  <si>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</si>
  <si>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</si>
  <si>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</si>
  <si>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</si>
  <si>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</si>
  <si>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</si>
  <si>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</si>
  <si>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</si>
  <si>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</si>
  <si>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</si>
  <si>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</si>
  <si>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</si>
  <si>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</si>
  <si>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</si>
  <si>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</si>
  <si>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</si>
  <si>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</si>
  <si>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</si>
  <si>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</si>
  <si>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</si>
  <si>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</si>
  <si>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</si>
  <si>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</si>
  <si>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</si>
  <si>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</si>
  <si>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</si>
  <si>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</si>
  <si>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</si>
  <si>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</si>
  <si>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</si>
  <si>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</si>
  <si>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</si>
  <si>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</si>
  <si>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</si>
  <si>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</si>
  <si>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</si>
  <si>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</si>
  <si>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</si>
  <si>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</si>
  <si>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</si>
  <si>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</si>
  <si>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</si>
  <si>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</si>
  <si>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</si>
  <si>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</si>
  <si>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</si>
  <si>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</si>
  <si>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</si>
  <si>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</si>
  <si>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</si>
  <si>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</si>
  <si>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</si>
  <si>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</si>
  <si>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</si>
  <si>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</si>
  <si>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</si>
  <si>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</si>
  <si>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</si>
  <si>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</si>
  <si>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</si>
  <si>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</si>
  <si>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</si>
  <si>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</si>
  <si>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</si>
  <si>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</si>
  <si>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</si>
  <si>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</si>
  <si>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</si>
  <si>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</si>
  <si>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</si>
  <si>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</si>
  <si>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</si>
  <si>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</si>
  <si>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</si>
  <si>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</si>
  <si>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</si>
  <si>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</si>
  <si>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</si>
  <si>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</si>
  <si>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</si>
  <si>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</si>
  <si>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</si>
  <si>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</si>
  <si>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</si>
  <si>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</si>
  <si>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</si>
  <si>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</si>
  <si>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</si>
  <si>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</si>
  <si>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</si>
  <si>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</si>
  <si>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</si>
  <si>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</si>
  <si>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</si>
  <si>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</si>
  <si>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</si>
  <si>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</si>
  <si>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</si>
  <si>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</si>
  <si>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</si>
  <si>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</si>
  <si>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</si>
  <si>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</si>
  <si>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</si>
  <si>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</si>
  <si>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</si>
  <si>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</si>
  <si>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</si>
  <si>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</si>
  <si>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</si>
  <si>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</si>
  <si>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</si>
  <si>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</si>
  <si>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</si>
  <si>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</si>
  <si>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</si>
  <si>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</si>
  <si>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</si>
  <si>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</si>
  <si>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</si>
  <si>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</si>
  <si>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</si>
  <si>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</si>
  <si>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</si>
  <si>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</si>
  <si>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</si>
  <si>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</si>
  <si>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</si>
  <si>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</si>
  <si>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</si>
  <si>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</si>
  <si>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</si>
  <si>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</si>
  <si>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</si>
  <si>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</si>
  <si>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</si>
  <si>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</si>
  <si>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</si>
  <si>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</si>
  <si>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</si>
  <si>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</si>
  <si>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</si>
  <si>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</si>
  <si>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</si>
  <si>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</si>
  <si>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</si>
  <si>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</si>
  <si>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</si>
  <si>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</si>
  <si>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</si>
  <si>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</si>
  <si>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</si>
  <si>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</si>
  <si>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</si>
  <si>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</si>
  <si>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</si>
  <si>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</si>
  <si>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</si>
  <si>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</si>
  <si>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</si>
  <si>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</si>
  <si>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</si>
  <si>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</si>
  <si>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</si>
  <si>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</si>
  <si>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</si>
  <si>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</si>
  <si>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</si>
  <si>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</si>
  <si>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</si>
  <si>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</si>
  <si>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</si>
  <si>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</si>
  <si>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</si>
  <si>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</si>
  <si>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</si>
  <si>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</si>
  <si>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</si>
  <si>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</si>
  <si>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</si>
  <si>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</si>
  <si>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</si>
  <si>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</si>
  <si>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</si>
  <si>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</si>
  <si>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</si>
  <si>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</si>
  <si>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</si>
  <si>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</si>
  <si>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</si>
  <si>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</si>
  <si>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</si>
  <si>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</si>
  <si>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</si>
  <si>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</si>
  <si>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</si>
  <si>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</si>
  <si>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</si>
  <si>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</si>
  <si>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</si>
  <si>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</si>
  <si>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</si>
  <si>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</si>
  <si>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</si>
  <si>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</si>
  <si>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</si>
  <si>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</si>
  <si>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</si>
  <si>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</si>
  <si>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</si>
  <si>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</si>
  <si>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</si>
  <si>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</si>
  <si>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</si>
  <si>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</si>
  <si>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</si>
  <si>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</si>
  <si>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</si>
  <si>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</si>
  <si>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</si>
  <si>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</si>
  <si>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</si>
  <si>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</si>
  <si>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</si>
  <si>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</si>
  <si>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</si>
  <si>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</si>
  <si>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</si>
  <si>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</si>
  <si>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</si>
  <si>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</si>
  <si>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</si>
  <si>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</si>
  <si>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</si>
  <si>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</si>
  <si>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</si>
  <si>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</si>
  <si>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</si>
  <si>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</si>
  <si>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</si>
  <si>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</si>
  <si>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</si>
  <si>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</si>
  <si>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</si>
  <si>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</si>
  <si>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</si>
  <si>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</si>
  <si>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</si>
  <si>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</si>
  <si>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</si>
  <si>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</si>
  <si>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</si>
  <si>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</si>
  <si>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</si>
  <si>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</si>
  <si>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</si>
  <si>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</si>
  <si>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</si>
  <si>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</si>
  <si>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</si>
  <si>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</si>
  <si>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</si>
  <si>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</si>
  <si>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</si>
  <si>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</si>
  <si>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</si>
  <si>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</si>
  <si>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</si>
  <si>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</si>
  <si>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</si>
  <si>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</si>
  <si>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</si>
  <si>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</si>
  <si>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</si>
  <si>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</si>
  <si>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</si>
  <si>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</si>
  <si>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</si>
  <si>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</si>
  <si>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</si>
  <si>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</si>
  <si>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</si>
  <si>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</si>
  <si>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</si>
  <si>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</si>
  <si>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</si>
  <si>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</si>
  <si>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</si>
  <si>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</si>
  <si>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</si>
  <si>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</si>
  <si>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</si>
  <si>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</si>
  <si>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</si>
  <si>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</si>
  <si>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</si>
  <si>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</si>
  <si>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</si>
  <si>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</si>
  <si>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</si>
  <si>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</si>
  <si>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</si>
  <si>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</si>
  <si>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</si>
  <si>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</si>
  <si>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</si>
  <si>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</si>
  <si>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</si>
  <si>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</si>
  <si>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</si>
  <si>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</si>
  <si>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</si>
  <si>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</si>
  <si>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</si>
  <si>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</si>
  <si>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</si>
  <si>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</si>
  <si>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</si>
  <si>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</si>
  <si>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</si>
  <si>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</si>
  <si>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</si>
  <si>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</si>
  <si>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</si>
  <si>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</si>
  <si>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</si>
  <si>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</si>
  <si>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</si>
  <si>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</si>
  <si>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</si>
  <si>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</si>
  <si>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</si>
  <si>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</si>
  <si>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</si>
  <si>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</si>
  <si>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</si>
  <si>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</si>
  <si>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</si>
  <si>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</si>
  <si>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</si>
  <si>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</si>
  <si>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</si>
  <si>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</si>
  <si>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</si>
  <si>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</si>
  <si>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</si>
  <si>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</si>
  <si>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</si>
  <si>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</si>
  <si>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</si>
  <si>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</si>
  <si>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</si>
  <si>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</si>
  <si>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</si>
  <si>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</si>
  <si>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</si>
  <si>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</si>
  <si>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</si>
  <si>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</si>
  <si>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</si>
  <si>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</si>
  <si>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</si>
  <si>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</si>
  <si>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</si>
  <si>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</si>
  <si>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</si>
  <si>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</si>
  <si>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</si>
  <si>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</si>
  <si>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</si>
  <si>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</si>
  <si>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</si>
  <si>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</si>
  <si>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</si>
  <si>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</si>
  <si>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</si>
  <si>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</si>
  <si>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</si>
  <si>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</si>
  <si>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</si>
  <si>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</si>
  <si>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</si>
  <si>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</si>
  <si>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</si>
  <si>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</si>
  <si>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</si>
  <si>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</si>
  <si>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</si>
  <si>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</si>
  <si>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</si>
  <si>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</si>
  <si>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</si>
  <si>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</si>
  <si>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</si>
  <si>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</si>
  <si>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</si>
  <si>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</si>
  <si>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</si>
  <si>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</si>
  <si>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</si>
  <si>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</si>
  <si>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</si>
  <si>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</si>
  <si>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</si>
  <si>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</si>
  <si>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</si>
  <si>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</si>
  <si>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</si>
  <si>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</si>
  <si>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</si>
  <si>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</si>
  <si>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</si>
  <si>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</si>
  <si>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</si>
  <si>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</si>
  <si>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</si>
  <si>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</si>
  <si>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</si>
  <si>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</si>
  <si>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</si>
  <si>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</si>
  <si>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</si>
  <si>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</si>
  <si>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</si>
  <si>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</si>
  <si>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</si>
  <si>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</si>
  <si>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</si>
  <si>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</si>
  <si>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</si>
  <si>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</si>
  <si>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</si>
  <si>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</si>
  <si>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</si>
  <si>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</si>
  <si>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</si>
  <si>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</si>
  <si>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</si>
  <si>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</si>
  <si>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</si>
  <si>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</si>
  <si>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</si>
  <si>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</si>
  <si>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</si>
  <si>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</si>
  <si>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</si>
  <si>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</si>
  <si>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</si>
  <si>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</si>
  <si>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</si>
  <si>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</si>
  <si>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</si>
  <si>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</si>
  <si>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</si>
  <si>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</si>
  <si>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</si>
  <si>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</si>
  <si>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</si>
  <si>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</si>
  <si>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</si>
  <si>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</si>
  <si>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</si>
  <si>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</si>
  <si>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</si>
  <si>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</si>
  <si>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</si>
  <si>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</si>
  <si>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</si>
  <si>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</si>
  <si>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</si>
  <si>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</si>
  <si>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</si>
  <si>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</si>
  <si>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</si>
  <si>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</si>
  <si>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</si>
  <si>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</si>
  <si>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</si>
  <si>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</si>
  <si>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</si>
  <si>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</si>
  <si>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</si>
  <si>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</si>
  <si>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</si>
  <si>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</si>
  <si>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</si>
  <si>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</si>
  <si>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</si>
  <si>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</si>
  <si>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</si>
  <si>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</si>
  <si>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</si>
  <si>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</si>
  <si>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</si>
  <si>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</si>
  <si>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</si>
  <si>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</si>
  <si>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</si>
  <si>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</si>
  <si>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</si>
  <si>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</si>
  <si>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</si>
  <si>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</si>
  <si>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</si>
  <si>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</si>
  <si>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</si>
  <si>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</si>
  <si>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</si>
  <si>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</si>
  <si>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</si>
  <si>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</si>
  <si>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</si>
  <si>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</si>
  <si>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</si>
  <si>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</si>
  <si>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</si>
  <si>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</si>
  <si>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</si>
  <si>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</si>
  <si>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</si>
  <si>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</si>
  <si>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</si>
  <si>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</si>
  <si>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</si>
  <si>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</si>
  <si>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</si>
  <si>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</si>
  <si>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</si>
  <si>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</si>
  <si>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</si>
  <si>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</si>
  <si>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</si>
  <si>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</si>
  <si>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</si>
  <si>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</si>
  <si>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</si>
  <si>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</si>
  <si>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</si>
  <si>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</si>
  <si>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</si>
  <si>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</si>
  <si>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</si>
  <si>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</si>
  <si>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</si>
  <si>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</si>
  <si>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</si>
  <si>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</si>
  <si>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</si>
  <si>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</si>
  <si>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</si>
  <si>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</si>
  <si>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</si>
  <si>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</si>
  <si>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</si>
  <si>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</si>
  <si>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</si>
  <si>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</si>
  <si>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</si>
  <si>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</si>
  <si>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</si>
  <si>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</si>
  <si>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</si>
  <si>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</si>
  <si>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</si>
  <si>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</si>
  <si>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</si>
  <si>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</si>
  <si>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</si>
  <si>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</si>
  <si>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</si>
  <si>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</si>
  <si>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</si>
  <si>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</si>
  <si>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</si>
  <si>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</si>
  <si>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</si>
  <si>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</si>
  <si>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</si>
  <si>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</si>
  <si>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</si>
  <si>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</si>
  <si>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</si>
  <si>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</si>
  <si>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</si>
  <si>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</si>
  <si>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</si>
  <si>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</si>
  <si>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</si>
  <si>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</si>
  <si>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</si>
  <si>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</si>
  <si>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</si>
  <si>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</si>
  <si>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</si>
  <si>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</si>
  <si>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</si>
  <si>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</si>
  <si>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</si>
  <si>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</si>
  <si>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</si>
  <si>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</si>
  <si>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</si>
  <si>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</si>
  <si>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</si>
  <si>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</si>
  <si>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</si>
  <si>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</si>
  <si>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</si>
  <si>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</si>
  <si>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</si>
  <si>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</si>
  <si>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</si>
  <si>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</si>
  <si>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</si>
  <si>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</si>
  <si>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</si>
  <si>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</si>
  <si>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</si>
  <si>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</si>
  <si>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</si>
  <si>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</si>
  <si>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</si>
  <si>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</si>
  <si>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</si>
  <si>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</si>
  <si>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</si>
  <si>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</si>
  <si>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</si>
  <si>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</si>
  <si>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</si>
  <si>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</si>
  <si>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</si>
  <si>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</si>
  <si>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</si>
  <si>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</si>
  <si>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</si>
  <si>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</si>
  <si>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</si>
  <si>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</si>
  <si>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</si>
  <si>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</si>
  <si>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</si>
  <si>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</si>
  <si>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</si>
  <si>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</si>
  <si>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</si>
  <si>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</si>
  <si>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</si>
  <si>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</si>
  <si>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</si>
  <si>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</si>
  <si>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</si>
  <si>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</si>
  <si>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</si>
  <si>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</si>
  <si>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</si>
  <si>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</si>
  <si>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</si>
  <si>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</si>
  <si>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</si>
  <si>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</si>
  <si>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</si>
  <si>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</si>
  <si>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</si>
  <si>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</si>
  <si>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</si>
  <si>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</si>
  <si>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</si>
  <si>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</si>
  <si>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</si>
  <si>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</si>
  <si>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</si>
  <si>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</si>
  <si>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</si>
  <si>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</si>
  <si>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</si>
  <si>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</si>
  <si>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</si>
  <si>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</si>
  <si>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</si>
  <si>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</si>
  <si>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</si>
  <si>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</si>
  <si>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</si>
  <si>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</si>
  <si>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</si>
  <si>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</si>
  <si>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</si>
  <si>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</si>
  <si>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</si>
  <si>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</si>
  <si>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</si>
  <si>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</si>
  <si>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</si>
  <si>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</si>
  <si>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</si>
  <si>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</si>
  <si>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</si>
  <si>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</si>
  <si>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</si>
  <si>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</si>
  <si>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</si>
  <si>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</si>
  <si>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</si>
  <si>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</si>
  <si>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</si>
  <si>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</si>
  <si>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</si>
  <si>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</si>
  <si>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</si>
  <si>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</si>
  <si>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</si>
  <si>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</si>
  <si>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</si>
  <si>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</si>
  <si>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</si>
  <si>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</si>
  <si>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</si>
  <si>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</si>
  <si>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</si>
  <si>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</si>
  <si>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</si>
  <si>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</si>
  <si>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</si>
  <si>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</si>
  <si>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</si>
  <si>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</si>
  <si>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</si>
  <si>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</si>
  <si>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</si>
  <si>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</si>
  <si>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</si>
  <si>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</si>
  <si>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</si>
  <si>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</si>
  <si>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</si>
  <si>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</si>
  <si>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</si>
  <si>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</si>
  <si>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</si>
  <si>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</si>
  <si>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</si>
  <si>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</si>
  <si>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</si>
  <si>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</si>
  <si>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</si>
  <si>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</si>
  <si>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</si>
  <si>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</si>
  <si>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</si>
  <si>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</si>
  <si>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</si>
  <si>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</si>
  <si>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</si>
  <si>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</si>
  <si>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</si>
  <si>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</si>
  <si>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</si>
  <si>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</si>
  <si>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</si>
  <si>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</si>
  <si>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</si>
  <si>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</si>
  <si>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</si>
  <si>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</si>
  <si>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</si>
  <si>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</si>
  <si>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</si>
  <si>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</si>
  <si>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</si>
  <si>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</si>
  <si>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</si>
  <si>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</si>
  <si>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</si>
  <si>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</si>
  <si>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</si>
  <si>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</si>
  <si>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</si>
  <si>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</si>
  <si>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</si>
  <si>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</si>
  <si>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</si>
  <si>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</si>
  <si>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</si>
  <si>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</si>
  <si>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</si>
  <si>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</si>
  <si>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</si>
  <si>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</si>
  <si>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</si>
  <si>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</si>
  <si>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</si>
  <si>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</si>
  <si>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</si>
  <si>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</si>
  <si>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</si>
  <si>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</si>
  <si>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</si>
  <si>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</si>
  <si>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</si>
  <si>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</si>
  <si>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</si>
  <si>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</si>
  <si>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</si>
  <si>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</si>
  <si>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</si>
  <si>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</si>
  <si>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</si>
  <si>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</si>
  <si>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</si>
  <si>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</si>
  <si>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</si>
  <si>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</si>
  <si>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</si>
  <si>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</si>
  <si>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</si>
  <si>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</si>
  <si>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</si>
  <si>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</si>
  <si>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</si>
  <si>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</si>
  <si>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</si>
  <si>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</si>
  <si>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</si>
  <si>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</si>
  <si>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</si>
  <si>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</si>
  <si>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</si>
  <si>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</si>
  <si>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</si>
  <si>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</si>
  <si>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</si>
  <si>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</si>
  <si>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</si>
  <si>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</si>
  <si>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</si>
  <si>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</si>
  <si>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</si>
  <si>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</si>
  <si>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</si>
  <si>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</si>
  <si>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</si>
  <si>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</si>
  <si>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</si>
  <si>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</si>
  <si>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</si>
  <si>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</si>
  <si>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</si>
  <si>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</si>
  <si>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</si>
  <si>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</si>
  <si>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</si>
  <si>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</si>
  <si>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</si>
  <si>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</si>
  <si>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</si>
  <si>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</si>
  <si>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</si>
  <si>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</si>
  <si>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</si>
  <si>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</si>
  <si>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</si>
  <si>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</si>
  <si>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</si>
  <si>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</si>
  <si>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</si>
  <si>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</si>
  <si>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</si>
  <si>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</si>
  <si>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</si>
  <si>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</si>
  <si>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</si>
  <si>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</si>
  <si>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</si>
  <si>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</si>
  <si>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</si>
  <si>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</si>
  <si>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</si>
  <si>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</si>
  <si>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</si>
  <si>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</si>
  <si>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</si>
  <si>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</si>
  <si>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</si>
  <si>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</si>
  <si>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</si>
  <si>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</si>
  <si>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</si>
  <si>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</si>
  <si>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</si>
  <si>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</si>
  <si>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</si>
  <si>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</si>
  <si>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</si>
  <si>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</si>
  <si>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</si>
  <si>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</si>
  <si>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</si>
  <si>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</si>
  <si>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</si>
  <si>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</si>
  <si>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</si>
  <si>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</si>
  <si>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</si>
  <si>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</si>
  <si>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</si>
  <si>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</si>
  <si>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</si>
  <si>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</si>
  <si>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</si>
  <si>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</si>
  <si>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</si>
  <si>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</si>
  <si>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</si>
  <si>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</si>
  <si>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</si>
  <si>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</si>
  <si>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</si>
  <si>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</si>
  <si>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</si>
  <si>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</si>
  <si>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</si>
  <si>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</si>
  <si>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</si>
  <si>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</si>
  <si>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</si>
  <si>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</si>
  <si>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</si>
  <si>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</si>
  <si>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</si>
  <si>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</si>
  <si>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</si>
  <si>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</si>
  <si>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</si>
  <si>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</si>
  <si>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</si>
  <si>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</si>
  <si>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</si>
  <si>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</si>
  <si>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</si>
  <si>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</si>
  <si>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</si>
  <si>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</si>
  <si>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</si>
  <si>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</si>
  <si>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</si>
  <si>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</si>
  <si>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</si>
  <si>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</si>
  <si>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</si>
  <si>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</si>
  <si>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</si>
  <si>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</si>
  <si>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</si>
  <si>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</si>
  <si>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</si>
  <si>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</si>
  <si>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</si>
  <si>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</si>
  <si>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</si>
  <si>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</si>
  <si>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</si>
  <si>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</si>
  <si>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</si>
  <si>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</si>
  <si>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</si>
  <si>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</si>
  <si>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</si>
  <si>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</si>
  <si>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</si>
  <si>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</si>
  <si>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</si>
  <si>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</si>
  <si>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</si>
  <si>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</si>
  <si>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</si>
  <si>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</si>
  <si>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</si>
  <si>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</si>
  <si>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</si>
  <si>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</si>
  <si>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</si>
  <si>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</si>
  <si>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</si>
  <si>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</si>
  <si>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</si>
  <si>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</si>
  <si>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</si>
  <si>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</si>
  <si>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</si>
  <si>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</si>
  <si>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</si>
  <si>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</si>
  <si>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</si>
  <si>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</si>
  <si>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</si>
  <si>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</si>
  <si>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</si>
  <si>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</si>
  <si>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</si>
  <si>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</si>
  <si>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</si>
  <si>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</si>
  <si>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</si>
  <si>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</si>
  <si>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</si>
  <si>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</si>
  <si>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</si>
  <si>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</si>
  <si>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</si>
  <si>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</si>
  <si>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</si>
  <si>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</si>
  <si>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</si>
  <si>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</si>
  <si>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</si>
  <si>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</si>
  <si>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</si>
  <si>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</si>
  <si>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</si>
  <si>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</si>
  <si>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</si>
  <si>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</si>
  <si>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</si>
  <si>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</si>
  <si>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</si>
  <si>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</si>
  <si>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</si>
  <si>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</si>
  <si>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</si>
  <si>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</si>
  <si>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</si>
  <si>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</si>
  <si>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</si>
  <si>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</si>
  <si>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</si>
  <si>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</si>
  <si>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</si>
  <si>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</si>
  <si>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</si>
  <si>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</si>
  <si>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</si>
  <si>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</si>
  <si>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</si>
  <si>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</si>
  <si>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</si>
  <si>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</si>
  <si>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</si>
  <si>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</si>
  <si>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</si>
  <si>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</si>
  <si>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</si>
  <si>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</si>
  <si>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</si>
  <si>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</si>
  <si>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</si>
  <si>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</si>
  <si>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</si>
  <si>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</si>
  <si>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</si>
  <si>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</si>
  <si>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</si>
  <si>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</si>
  <si>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</si>
  <si>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</si>
  <si>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</si>
  <si>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</si>
  <si>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</si>
  <si>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</si>
  <si>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</si>
  <si>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</si>
  <si>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</si>
  <si>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</si>
  <si>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</si>
  <si>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</si>
  <si>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</si>
  <si>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</si>
  <si>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</si>
  <si>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</si>
  <si>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</si>
  <si>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</si>
  <si>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</si>
  <si>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</si>
  <si>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</si>
  <si>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</si>
  <si>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</si>
  <si>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</si>
  <si>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</si>
  <si>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</si>
  <si>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</si>
  <si>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</si>
  <si>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</si>
  <si>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</si>
  <si>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</si>
  <si>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</si>
  <si>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</si>
  <si>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</si>
  <si>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</si>
  <si>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</si>
  <si>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</si>
  <si>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</si>
  <si>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</si>
  <si>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</si>
  <si>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</si>
  <si>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</si>
  <si>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</si>
  <si>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</si>
  <si>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</si>
  <si>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</si>
  <si>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</si>
  <si>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</si>
  <si>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</si>
  <si>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</si>
  <si>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</si>
  <si>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</si>
  <si>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</si>
  <si>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</si>
  <si>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</si>
  <si>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</si>
  <si>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</si>
  <si>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</si>
  <si>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</si>
  <si>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</si>
  <si>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</si>
  <si>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</si>
  <si>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</si>
  <si>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</si>
  <si>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</si>
  <si>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</si>
  <si>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</si>
  <si>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</si>
  <si>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</si>
  <si>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</si>
  <si>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</si>
  <si>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</si>
  <si>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</si>
  <si>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</si>
  <si>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</si>
  <si>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</si>
  <si>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</si>
  <si>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</si>
  <si>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</si>
  <si>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</si>
  <si>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</si>
  <si>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</si>
  <si>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</si>
  <si>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</si>
  <si>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</si>
  <si>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</si>
  <si>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</si>
  <si>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</si>
  <si>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</si>
  <si>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</si>
  <si>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</si>
  <si>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</si>
  <si>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</si>
  <si>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</si>
  <si>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</si>
  <si>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</si>
  <si>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</si>
  <si>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</si>
  <si>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</si>
  <si>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</si>
  <si>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</si>
  <si>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</si>
  <si>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</si>
  <si>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</si>
  <si>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</si>
  <si>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</si>
  <si>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</si>
  <si>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</si>
  <si>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</si>
  <si>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</si>
  <si>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</si>
  <si>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</si>
  <si>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</si>
  <si>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</si>
  <si>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</si>
  <si>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</si>
  <si>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</si>
  <si>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</si>
  <si>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</si>
  <si>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</si>
  <si>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</si>
  <si>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</si>
  <si>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</si>
  <si>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</si>
  <si>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</si>
  <si>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</si>
  <si>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</si>
  <si>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</si>
  <si>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</si>
  <si>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</si>
  <si>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</si>
  <si>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</si>
  <si>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</si>
  <si>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</si>
  <si>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</si>
  <si>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</si>
  <si>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</si>
  <si>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</si>
  <si>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</si>
  <si>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</si>
  <si>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</si>
  <si>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</si>
  <si>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</si>
  <si>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</si>
  <si>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</si>
  <si>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</si>
  <si>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</si>
  <si>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</si>
  <si>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</si>
  <si>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</si>
  <si>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</si>
  <si>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</si>
  <si>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</si>
  <si>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</si>
  <si>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</si>
  <si>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</si>
  <si>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</si>
  <si>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</si>
  <si>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</si>
  <si>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</si>
  <si>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</si>
  <si>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</si>
  <si>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</si>
  <si>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</si>
  <si>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</si>
  <si>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</si>
  <si>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</si>
  <si>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</si>
  <si>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</si>
  <si>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</si>
  <si>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</si>
  <si>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</si>
  <si>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</si>
  <si>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</si>
  <si>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</si>
  <si>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</si>
  <si>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</si>
  <si>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</si>
  <si>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</si>
  <si>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</si>
  <si>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</si>
  <si>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</si>
  <si>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</si>
  <si>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</si>
  <si>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</si>
  <si>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</si>
  <si>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</si>
  <si>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</si>
  <si>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</si>
  <si>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</si>
  <si>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</si>
  <si>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</si>
  <si>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</si>
  <si>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</si>
  <si>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</si>
  <si>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</si>
  <si>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</si>
  <si>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</si>
  <si>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</si>
  <si>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</si>
  <si>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</si>
  <si>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</si>
  <si>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</si>
  <si>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</si>
  <si>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</si>
  <si>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</si>
  <si>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</si>
  <si>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</si>
  <si>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</si>
  <si>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</si>
  <si>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</si>
  <si>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</si>
  <si>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</si>
  <si>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</si>
  <si>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</si>
  <si>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</si>
  <si>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</si>
  <si>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</si>
  <si>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</si>
  <si>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</si>
  <si>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</si>
  <si>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</si>
  <si>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</si>
  <si>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</si>
  <si>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</si>
  <si>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</si>
  <si>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</si>
  <si>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</si>
  <si>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</si>
  <si>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</si>
  <si>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</si>
  <si>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</si>
  <si>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</si>
  <si>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</si>
  <si>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</si>
  <si>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</si>
  <si>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</si>
  <si>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</si>
  <si>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</si>
  <si>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</si>
  <si>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</si>
  <si>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</si>
  <si>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</si>
  <si>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</si>
  <si>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</si>
  <si>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</si>
  <si>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</si>
  <si>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</si>
  <si>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</si>
  <si>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</si>
  <si>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</si>
  <si>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</si>
  <si>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</si>
  <si>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</si>
  <si>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</si>
  <si>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</si>
  <si>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</si>
  <si>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</si>
  <si>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</si>
  <si>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</si>
  <si>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</si>
  <si>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</si>
  <si>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</si>
  <si>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</si>
  <si>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</si>
  <si>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</si>
  <si>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</si>
  <si>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</si>
  <si>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</si>
  <si>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</si>
  <si>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</si>
  <si>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</si>
  <si>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</si>
  <si>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</si>
  <si>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</si>
  <si>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</si>
  <si>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</si>
  <si>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</si>
  <si>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</si>
  <si>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</si>
  <si>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</si>
  <si>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</si>
  <si>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</si>
  <si>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</si>
  <si>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</si>
  <si>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</si>
  <si>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</si>
  <si>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</si>
  <si>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</si>
  <si>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</si>
  <si>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</si>
  <si>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</si>
  <si>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</si>
  <si>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</si>
  <si>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</si>
  <si>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</si>
  <si>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</si>
  <si>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</si>
  <si>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</si>
  <si>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</si>
  <si>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</si>
  <si>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</si>
  <si>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</si>
  <si>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</si>
  <si>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</si>
  <si>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</si>
  <si>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</si>
  <si>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</si>
  <si>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</si>
  <si>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</si>
  <si>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</si>
  <si>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</si>
  <si>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</si>
  <si>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</si>
  <si>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</si>
  <si>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</si>
  <si>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</si>
  <si>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</si>
  <si>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</si>
  <si>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</si>
  <si>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</si>
  <si>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</si>
  <si>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</si>
  <si>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</si>
  <si>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</si>
  <si>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</si>
  <si>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</si>
  <si>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</si>
  <si>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</si>
  <si>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</si>
  <si>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</si>
  <si>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</si>
  <si>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</si>
  <si>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</si>
  <si>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</si>
  <si>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</si>
  <si>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</si>
  <si>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</si>
  <si>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</si>
  <si>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</si>
  <si>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</si>
  <si>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</si>
  <si>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</si>
  <si>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</si>
  <si>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</si>
  <si>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</si>
  <si>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</si>
  <si>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</si>
  <si>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</si>
  <si>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</si>
  <si>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</si>
  <si>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</si>
  <si>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</si>
  <si>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</si>
  <si>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</si>
  <si>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</si>
  <si>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</si>
  <si>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</si>
  <si>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</si>
  <si>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</si>
  <si>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</si>
  <si>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</si>
  <si>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</si>
  <si>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</si>
  <si>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</si>
  <si>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</si>
  <si>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</si>
  <si>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</si>
  <si>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</si>
  <si>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</si>
  <si>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</si>
  <si>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</si>
  <si>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</si>
  <si>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</si>
  <si>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</si>
  <si>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</si>
  <si>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</si>
  <si>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</si>
  <si>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</si>
  <si>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</si>
  <si>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</si>
  <si>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</si>
  <si>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</si>
  <si>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</si>
  <si>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</si>
  <si>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</si>
  <si>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</si>
  <si>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</si>
  <si>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</si>
  <si>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</si>
  <si>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</si>
  <si>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</si>
  <si>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</si>
  <si>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</si>
  <si>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</si>
  <si>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</si>
  <si>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</si>
  <si>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</si>
  <si>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</si>
  <si>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</si>
  <si>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</si>
  <si>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</si>
  <si>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</si>
  <si>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</si>
  <si>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</si>
  <si>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</si>
  <si>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</si>
  <si>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</si>
  <si>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</si>
  <si>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</si>
  <si>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</si>
  <si>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</si>
  <si>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</si>
  <si>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</si>
  <si>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</si>
  <si>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</si>
  <si>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</si>
  <si>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</si>
  <si>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</si>
  <si>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</si>
  <si>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</si>
  <si>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</si>
  <si>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</si>
  <si>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</si>
  <si>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</si>
  <si>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</si>
  <si>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</si>
  <si>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</si>
  <si>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</si>
  <si>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</si>
  <si>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</si>
  <si>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</si>
  <si>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</si>
  <si>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</si>
  <si>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</si>
  <si>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</si>
  <si>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</si>
  <si>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</si>
  <si>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</si>
  <si>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</si>
  <si>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</si>
  <si>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</si>
  <si>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</si>
  <si>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</si>
  <si>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</si>
  <si>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</si>
  <si>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</si>
  <si>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</si>
  <si>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</si>
  <si>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</si>
  <si>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</si>
  <si>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</si>
  <si>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</si>
  <si>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</si>
  <si>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</si>
  <si>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</si>
  <si>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</si>
  <si>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</si>
  <si>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</si>
  <si>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</si>
  <si>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</si>
  <si>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</si>
  <si>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</si>
  <si>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</si>
  <si>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</si>
  <si>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</si>
  <si>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</si>
  <si>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</si>
  <si>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</si>
  <si>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</si>
  <si>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</si>
  <si>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</si>
  <si>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</si>
  <si>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</si>
  <si>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</si>
  <si>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</si>
  <si>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</si>
  <si>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</si>
  <si>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</si>
  <si>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</si>
  <si>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</si>
  <si>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</si>
  <si>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</si>
  <si>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</si>
  <si>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</si>
  <si>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</si>
  <si>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</si>
  <si>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</si>
  <si>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</si>
  <si>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</si>
  <si>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</si>
  <si>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</si>
  <si>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</si>
  <si>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</si>
  <si>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</si>
  <si>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</si>
  <si>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</si>
  <si>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</si>
  <si>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</si>
  <si>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</si>
  <si>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</si>
  <si>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</si>
  <si>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</si>
  <si>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</si>
  <si>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</si>
  <si>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</si>
  <si>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</si>
  <si>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</si>
  <si>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</si>
  <si>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</si>
  <si>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</si>
  <si>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</si>
  <si>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</si>
  <si>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</si>
  <si>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</si>
  <si>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</si>
  <si>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</si>
  <si>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</si>
  <si>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</si>
  <si>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</si>
  <si>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</si>
  <si>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</si>
  <si>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</si>
  <si>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</si>
  <si>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</si>
  <si>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</si>
  <si>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</si>
  <si>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</si>
  <si>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</si>
  <si>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</si>
  <si>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</si>
  <si>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</si>
  <si>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</si>
  <si>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</si>
  <si>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</si>
  <si>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</si>
  <si>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</si>
  <si>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</si>
  <si>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</si>
  <si>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</si>
  <si>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</si>
  <si>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</si>
  <si>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</si>
  <si>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</si>
  <si>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</si>
  <si>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</si>
  <si>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</si>
  <si>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</si>
  <si>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</si>
  <si>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</si>
  <si>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</si>
  <si>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</si>
  <si>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</si>
  <si>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</si>
  <si>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</si>
  <si>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</si>
  <si>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</si>
  <si>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</si>
  <si>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</si>
  <si>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</si>
  <si>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</si>
  <si>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</si>
  <si>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</si>
  <si>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</si>
  <si>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</si>
  <si>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</si>
  <si>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</si>
  <si>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</si>
  <si>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</si>
  <si>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</si>
  <si>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</si>
  <si>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</si>
  <si>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</si>
  <si>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</si>
  <si>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</si>
  <si>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</si>
  <si>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</si>
  <si>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</si>
  <si>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</si>
  <si>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</si>
  <si>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</si>
  <si>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</si>
  <si>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</si>
  <si>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</si>
  <si>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</si>
  <si>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</si>
  <si>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</si>
  <si>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</si>
  <si>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</si>
  <si>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</si>
  <si>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</si>
  <si>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</si>
  <si>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</si>
  <si>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</si>
  <si>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</si>
  <si>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</si>
  <si>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</si>
  <si>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</si>
  <si>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</si>
  <si>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</si>
  <si>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</si>
  <si>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</si>
  <si>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</si>
  <si>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</si>
  <si>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</si>
  <si>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</si>
  <si>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</si>
  <si>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</si>
  <si>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</si>
  <si>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</si>
  <si>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</si>
  <si>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</si>
  <si>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</si>
  <si>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</si>
  <si>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</si>
  <si>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</si>
  <si>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</si>
  <si>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</si>
  <si>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</si>
  <si>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</si>
  <si>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</si>
  <si>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</si>
  <si>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</si>
  <si>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</si>
  <si>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</si>
  <si>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</si>
  <si>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</si>
  <si>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</si>
  <si>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</si>
  <si>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</si>
  <si>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</si>
  <si>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</si>
  <si>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</si>
  <si>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</si>
  <si>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</si>
  <si>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</si>
  <si>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</si>
  <si>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</si>
  <si>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</si>
  <si>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</si>
  <si>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</si>
  <si>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</si>
  <si>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</si>
  <si>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</si>
  <si>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</si>
  <si>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</si>
  <si>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</si>
  <si>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</si>
  <si>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</si>
  <si>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</si>
  <si>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</si>
  <si>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</si>
  <si>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</si>
  <si>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</si>
  <si>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</si>
  <si>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</si>
  <si>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</si>
  <si>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</si>
  <si>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</si>
  <si>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</si>
  <si>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</si>
  <si>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</si>
  <si>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</si>
  <si>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</si>
  <si>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</si>
  <si>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</si>
  <si>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</si>
  <si>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</si>
  <si>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</si>
  <si>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</si>
  <si>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</si>
  <si>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</si>
  <si>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</si>
  <si>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</si>
  <si>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</si>
  <si>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</si>
  <si>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</si>
  <si>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</si>
  <si>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</si>
  <si>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</si>
  <si>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</si>
  <si>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</si>
  <si>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</si>
  <si>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</si>
  <si>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</si>
  <si>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</si>
  <si>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</si>
  <si>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</si>
  <si>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</si>
  <si>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</si>
  <si>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</si>
  <si>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</si>
  <si>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</si>
  <si>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</si>
  <si>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</si>
  <si>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</si>
  <si>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</si>
  <si>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</si>
  <si>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</si>
  <si>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</si>
  <si>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</si>
  <si>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</si>
  <si>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</si>
  <si>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</si>
  <si>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</si>
  <si>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</si>
  <si>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</si>
  <si>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</si>
  <si>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</si>
  <si>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</si>
  <si>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</si>
  <si>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</si>
  <si>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</si>
  <si>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</si>
  <si>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</si>
  <si>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</si>
  <si>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</si>
  <si>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</si>
  <si>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</si>
  <si>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</si>
  <si>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</si>
  <si>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</si>
  <si>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</si>
  <si>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</si>
  <si>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</si>
  <si>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</si>
  <si>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</si>
  <si>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</si>
  <si>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</si>
  <si>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</si>
  <si>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</si>
  <si>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</si>
  <si>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</si>
  <si>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</si>
  <si>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</si>
  <si>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</si>
  <si>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</si>
  <si>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</si>
  <si>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</si>
  <si>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</si>
  <si>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</si>
  <si>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</si>
  <si>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</si>
  <si>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</si>
  <si>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</si>
  <si>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</si>
  <si>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</si>
  <si>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</si>
  <si>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</si>
  <si>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</si>
  <si>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</si>
  <si>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</si>
  <si>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</si>
  <si>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</si>
  <si>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</si>
  <si>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</si>
  <si>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</si>
  <si>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</si>
  <si>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</si>
  <si>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</si>
  <si>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</si>
  <si>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</si>
  <si>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</si>
  <si>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</si>
  <si>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</si>
  <si>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</si>
  <si>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</si>
  <si>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</si>
  <si>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</si>
  <si>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</si>
  <si>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</si>
  <si>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</si>
  <si>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</si>
  <si>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</si>
  <si>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</si>
  <si>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</si>
  <si>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</si>
  <si>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</si>
  <si>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</si>
  <si>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</si>
  <si>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</si>
  <si>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</si>
  <si>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</si>
  <si>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</si>
  <si>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</si>
  <si>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</si>
  <si>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</si>
  <si>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</si>
  <si>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</si>
  <si>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</si>
  <si>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</si>
  <si>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</si>
  <si>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</si>
  <si>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</si>
  <si>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</si>
  <si>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</si>
  <si>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</si>
  <si>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</si>
  <si>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</si>
  <si>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</si>
  <si>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</si>
  <si>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</si>
  <si>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</si>
  <si>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</si>
  <si>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</si>
  <si>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</si>
  <si>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</si>
  <si>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</si>
  <si>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</si>
  <si>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</si>
  <si>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</si>
  <si>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</si>
  <si>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</si>
  <si>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</si>
  <si>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</si>
  <si>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</si>
  <si>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</si>
  <si>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</si>
  <si>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</si>
  <si>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</si>
  <si>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</si>
  <si>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</si>
  <si>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</si>
  <si>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</si>
  <si>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</si>
  <si>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</si>
  <si>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</si>
  <si>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</si>
  <si>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</si>
  <si>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</si>
  <si>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</si>
  <si>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</si>
  <si>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</si>
  <si>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</si>
  <si>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</si>
  <si>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</si>
  <si>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</si>
  <si>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</si>
  <si>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</si>
  <si>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</si>
  <si>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</si>
  <si>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</si>
  <si>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</si>
  <si>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</si>
  <si>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</si>
  <si>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</si>
  <si>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</si>
  <si>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</si>
  <si>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</si>
  <si>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</si>
  <si>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</si>
  <si>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</si>
  <si>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</si>
  <si>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</si>
  <si>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</si>
  <si>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</si>
  <si>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</si>
  <si>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</si>
  <si>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</si>
  <si>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</si>
  <si>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</si>
  <si>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</si>
  <si>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</si>
  <si>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</si>
  <si>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</si>
  <si>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</si>
  <si>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</si>
  <si>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</si>
  <si>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</si>
  <si>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</si>
  <si>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</si>
  <si>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</si>
  <si>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</si>
  <si>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</si>
  <si>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</si>
  <si>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</si>
  <si>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</si>
  <si>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</si>
  <si>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</si>
  <si>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</si>
  <si>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</si>
  <si>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</si>
  <si>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</si>
  <si>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</si>
  <si>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</si>
  <si>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</si>
  <si>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</si>
  <si>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</si>
  <si>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</si>
  <si>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</si>
  <si>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</si>
  <si>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</si>
  <si>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</si>
  <si>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</si>
  <si>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</si>
  <si>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</si>
  <si>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</si>
  <si>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</si>
  <si>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</si>
  <si>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</si>
  <si>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</si>
  <si>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</si>
  <si>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</si>
  <si>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</si>
  <si>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</si>
  <si>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</si>
  <si>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</si>
  <si>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</si>
  <si>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</si>
  <si>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</si>
  <si>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</si>
  <si>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</si>
  <si>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</si>
  <si>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</si>
  <si>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</si>
  <si>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</si>
  <si>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</si>
  <si>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</si>
  <si>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</si>
  <si>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</si>
  <si>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</si>
  <si>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</si>
  <si>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</si>
  <si>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</si>
  <si>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</si>
  <si>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</si>
  <si>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</si>
  <si>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</si>
  <si>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</si>
  <si>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</si>
  <si>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</si>
  <si>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</si>
  <si>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</si>
  <si>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</si>
  <si>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</si>
  <si>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</si>
  <si>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</si>
  <si>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</si>
  <si>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</si>
  <si>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</si>
  <si>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</si>
  <si>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</si>
  <si>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</si>
  <si>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</si>
  <si>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</si>
  <si>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</si>
  <si>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</si>
  <si>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</si>
  <si>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</si>
  <si>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</si>
  <si>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</si>
  <si>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</si>
  <si>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</si>
  <si>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</si>
  <si>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</si>
  <si>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</si>
  <si>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</si>
  <si>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</si>
  <si>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</si>
  <si>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</si>
  <si>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</si>
  <si>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</si>
  <si>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</si>
  <si>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</si>
  <si>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</si>
  <si>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</si>
  <si>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</si>
  <si>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</si>
  <si>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</si>
  <si>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</si>
  <si>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</si>
  <si>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</si>
  <si>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</si>
  <si>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</si>
  <si>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</si>
  <si>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</si>
  <si>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</si>
  <si>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</si>
  <si>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</si>
  <si>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</si>
  <si>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</si>
  <si>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</si>
  <si>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</si>
  <si>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</si>
  <si>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</si>
  <si>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</si>
  <si>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</si>
  <si>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</si>
  <si>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</si>
  <si>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</si>
  <si>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</si>
  <si>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</si>
  <si>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</si>
  <si>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</si>
  <si>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</si>
  <si>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</si>
  <si>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</si>
  <si>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</si>
  <si>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</si>
  <si>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</si>
  <si>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</si>
  <si>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</si>
  <si>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</si>
  <si>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</si>
  <si>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</si>
  <si>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</si>
  <si>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</si>
  <si>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</si>
  <si>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</si>
  <si>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</si>
  <si>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</si>
  <si>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</si>
  <si>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</si>
  <si>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</si>
  <si>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</si>
  <si>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</si>
  <si>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</si>
  <si>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</si>
  <si>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</si>
  <si>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</si>
  <si>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</si>
  <si>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</si>
  <si>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</si>
  <si>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</si>
  <si>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</si>
  <si>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</si>
  <si>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</si>
  <si>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</si>
  <si>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</si>
  <si>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</si>
  <si>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</si>
  <si>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</si>
  <si>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</si>
  <si>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</si>
  <si>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</si>
  <si>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</si>
  <si>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</si>
  <si>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</si>
  <si>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</si>
  <si>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</si>
  <si>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</si>
  <si>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</si>
  <si>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</si>
  <si>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</si>
  <si>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</si>
  <si>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</si>
  <si>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</si>
  <si>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</si>
  <si>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</si>
  <si>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</si>
  <si>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</si>
  <si>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</si>
  <si>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</si>
  <si>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</si>
  <si>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</si>
  <si>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</si>
  <si>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</si>
  <si>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</si>
  <si>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</si>
  <si>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</si>
  <si>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</si>
  <si>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</si>
  <si>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</si>
  <si>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</si>
  <si>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</si>
  <si>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</si>
  <si>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</si>
  <si>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</si>
  <si>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</si>
  <si>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</si>
  <si>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</si>
  <si>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</si>
  <si>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</si>
  <si>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</si>
  <si>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</si>
  <si>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</si>
  <si>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</si>
  <si>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</si>
  <si>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</si>
  <si>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</si>
  <si>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</si>
  <si>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</si>
  <si>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</si>
  <si>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</si>
  <si>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</si>
  <si>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</si>
  <si>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</si>
  <si>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</si>
  <si>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</si>
  <si>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</si>
  <si>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</si>
  <si>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</si>
  <si>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</si>
  <si>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</si>
  <si>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</si>
  <si>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</si>
  <si>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</si>
  <si>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</si>
  <si>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</si>
  <si>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</si>
  <si>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</si>
  <si>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</si>
  <si>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</si>
  <si>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</si>
  <si>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</si>
  <si>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</si>
  <si>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</si>
  <si>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</si>
  <si>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</si>
  <si>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</si>
  <si>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</si>
  <si>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</si>
  <si>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</si>
  <si>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</si>
  <si>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</si>
  <si>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</si>
  <si>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</si>
  <si>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</si>
  <si>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</si>
  <si>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</si>
  <si>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</si>
  <si>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</si>
  <si>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</si>
  <si>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</si>
  <si>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</si>
  <si>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</si>
  <si>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</si>
  <si>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</si>
  <si>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</si>
  <si>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</si>
  <si>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</si>
  <si>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</si>
  <si>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</si>
  <si>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</si>
  <si>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</si>
  <si>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</si>
  <si>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</si>
  <si>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</si>
  <si>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</si>
  <si>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</si>
  <si>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</si>
  <si>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</si>
  <si>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</si>
  <si>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</si>
  <si>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</si>
  <si>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</si>
  <si>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</si>
  <si>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</si>
  <si>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</si>
  <si>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</si>
  <si>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</si>
  <si>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</si>
  <si>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</si>
  <si>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</si>
  <si>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</si>
  <si>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</si>
  <si>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</si>
  <si>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</si>
  <si>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</si>
  <si>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</si>
  <si>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</si>
  <si>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</si>
  <si>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</si>
  <si>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</si>
  <si>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</si>
  <si>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</si>
  <si>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</si>
  <si>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</si>
  <si>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</si>
  <si>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</si>
  <si>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</si>
  <si>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</si>
  <si>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</si>
  <si>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</si>
  <si>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</si>
  <si>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</si>
  <si>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</si>
  <si>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</si>
  <si>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</si>
  <si>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</si>
  <si>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</si>
  <si>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</si>
  <si>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</si>
  <si>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</si>
  <si>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</si>
  <si>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</si>
  <si>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</si>
  <si>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</si>
  <si>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</si>
  <si>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</si>
  <si>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</si>
  <si>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</si>
  <si>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</si>
  <si>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</si>
  <si>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</si>
  <si>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</si>
  <si>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</si>
  <si>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</si>
  <si>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</si>
  <si>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</si>
  <si>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</si>
  <si>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</si>
  <si>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</si>
  <si>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</si>
  <si>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</si>
  <si>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</si>
  <si>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</si>
  <si>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</si>
  <si>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</si>
  <si>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</si>
  <si>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</si>
  <si>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</si>
  <si>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</si>
  <si>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</si>
  <si>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</si>
  <si>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</si>
  <si>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</si>
  <si>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</si>
  <si>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</si>
  <si>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</si>
  <si>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</si>
  <si>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</si>
  <si>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</si>
  <si>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</si>
  <si>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</si>
  <si>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</si>
  <si>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</si>
  <si>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</si>
  <si>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</si>
  <si>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</si>
  <si>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</si>
  <si>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</si>
  <si>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</si>
  <si>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</si>
  <si>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</si>
  <si>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</si>
  <si>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</si>
  <si>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</si>
  <si>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</si>
  <si>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</si>
  <si>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</si>
  <si>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</si>
  <si>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</si>
  <si>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</si>
  <si>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</si>
  <si>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</si>
  <si>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</si>
  <si>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</si>
  <si>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</si>
  <si>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</si>
  <si>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</si>
  <si>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</si>
  <si>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</si>
  <si>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</si>
  <si>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</si>
  <si>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</si>
  <si>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</si>
  <si>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</si>
  <si>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</si>
  <si>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</si>
  <si>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</si>
  <si>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</si>
  <si>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</si>
  <si>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</si>
  <si>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</si>
  <si>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</si>
  <si>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</si>
  <si>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</si>
  <si>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</si>
  <si>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</si>
  <si>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</si>
  <si>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</si>
  <si>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</si>
  <si>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</si>
  <si>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</si>
  <si>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</si>
  <si>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</si>
  <si>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</si>
  <si>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</si>
  <si>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</si>
  <si>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</si>
  <si>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</si>
  <si>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</si>
  <si>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</si>
  <si>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</si>
  <si>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</si>
  <si>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</si>
  <si>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</si>
  <si>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</si>
  <si>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</si>
  <si>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</si>
  <si>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</si>
  <si>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</si>
  <si>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</si>
  <si>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</si>
  <si>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</si>
  <si>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</si>
  <si>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</si>
  <si>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</si>
  <si>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</si>
  <si>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</si>
  <si>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</si>
  <si>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</si>
  <si>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</si>
  <si>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</si>
  <si>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</si>
  <si>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</si>
  <si>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</si>
  <si>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</si>
  <si>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</si>
  <si>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</si>
  <si>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</si>
  <si>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</si>
  <si>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</si>
  <si>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</si>
  <si>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</si>
  <si>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</si>
  <si>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</si>
  <si>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</si>
  <si>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</si>
  <si>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</si>
  <si>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</si>
  <si>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</si>
  <si>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</si>
  <si>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</si>
  <si>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</si>
  <si>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</si>
  <si>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</si>
  <si>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</si>
  <si>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</si>
  <si>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</si>
  <si>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</si>
  <si>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</si>
  <si>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</si>
  <si>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</si>
  <si>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</si>
  <si>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</si>
  <si>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</si>
  <si>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</si>
  <si>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</si>
  <si>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</si>
  <si>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</si>
  <si>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</si>
  <si>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</si>
  <si>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</si>
  <si>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</si>
  <si>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</si>
  <si>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</si>
  <si>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</si>
  <si>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</si>
  <si>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</si>
  <si>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</si>
  <si>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</si>
  <si>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</si>
  <si>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</si>
  <si>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</si>
  <si>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</si>
  <si>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</si>
  <si>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</si>
  <si>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</si>
  <si>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</si>
  <si>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</si>
  <si>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</si>
  <si>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</si>
  <si>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</si>
  <si>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</si>
  <si>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</si>
  <si>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</si>
  <si>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</si>
  <si>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</si>
  <si>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</si>
  <si>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</si>
  <si>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</si>
  <si>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</si>
  <si>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</si>
  <si>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</si>
  <si>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</si>
  <si>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</si>
  <si>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</si>
  <si>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</si>
  <si>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</si>
  <si>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</si>
  <si>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</si>
  <si>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</si>
  <si>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</si>
  <si>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</si>
  <si>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</si>
  <si>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</si>
  <si>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</si>
  <si>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</si>
  <si>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</si>
  <si>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</si>
  <si>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</si>
  <si>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</si>
  <si>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</si>
  <si>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</si>
  <si>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</si>
  <si>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</si>
  <si>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</si>
  <si>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</si>
  <si>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</si>
  <si>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</si>
  <si>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</si>
  <si>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</si>
  <si>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</si>
  <si>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</si>
  <si>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</si>
  <si>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</si>
  <si>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</si>
  <si>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</si>
  <si>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</si>
  <si>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</si>
  <si>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</si>
  <si>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</si>
  <si>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</si>
  <si>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</si>
  <si>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</si>
  <si>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</si>
  <si>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</si>
  <si>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</si>
  <si>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</si>
  <si>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</si>
  <si>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</si>
  <si>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</si>
  <si>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</si>
  <si>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</si>
  <si>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</si>
  <si>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</si>
  <si>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</si>
  <si>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</si>
  <si>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</si>
  <si>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</si>
  <si>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</si>
  <si>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</si>
  <si>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</si>
  <si>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</si>
  <si>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</si>
  <si>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</si>
  <si>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</si>
  <si>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</si>
  <si>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</si>
  <si>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</si>
  <si>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</si>
  <si>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</si>
  <si>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</si>
  <si>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</si>
  <si>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</si>
  <si>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</si>
  <si>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</si>
  <si>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</si>
  <si>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</si>
  <si>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</si>
  <si>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</si>
  <si>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</si>
  <si>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</si>
  <si>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</si>
  <si>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</si>
  <si>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</si>
  <si>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</si>
  <si>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</si>
  <si>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</si>
  <si>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</si>
  <si>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</si>
  <si>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</si>
  <si>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</si>
  <si>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</si>
  <si>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</si>
  <si>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</si>
  <si>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</si>
  <si>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</si>
  <si>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</si>
  <si>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</si>
  <si>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</si>
  <si>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</si>
  <si>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</si>
  <si>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</si>
  <si>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</si>
  <si>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</si>
  <si>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</si>
  <si>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</si>
  <si>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</si>
  <si>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</si>
  <si>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</si>
  <si>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</si>
  <si>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</si>
  <si>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</si>
  <si>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</si>
  <si>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</si>
  <si>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</si>
  <si>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</si>
  <si>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</si>
  <si>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</si>
  <si>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</si>
  <si>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</si>
  <si>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</si>
  <si>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</si>
  <si>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</si>
  <si>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</si>
  <si>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</si>
  <si>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</si>
  <si>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</si>
  <si>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</si>
  <si>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</si>
  <si>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</si>
  <si>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</si>
  <si>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</si>
  <si>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</si>
  <si>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</si>
  <si>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</si>
  <si>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</si>
  <si>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</si>
  <si>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</si>
  <si>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</si>
  <si>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</si>
  <si>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</si>
  <si>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</si>
  <si>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</si>
  <si>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</si>
  <si>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</si>
  <si>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</si>
  <si>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</si>
  <si>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</si>
  <si>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</si>
  <si>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</si>
  <si>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</si>
  <si>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</si>
  <si>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</si>
  <si>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</si>
  <si>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</si>
  <si>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</si>
  <si>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</si>
  <si>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</si>
  <si>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</si>
  <si>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</si>
  <si>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</si>
  <si>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</si>
  <si>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</si>
  <si>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</si>
  <si>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</si>
  <si>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</si>
  <si>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</si>
  <si>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</si>
  <si>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</si>
  <si>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</si>
  <si>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</si>
  <si>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</si>
  <si>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</si>
  <si>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</si>
  <si>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</si>
  <si>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</si>
  <si>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</si>
  <si>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</si>
  <si>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</si>
  <si>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</si>
  <si>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</si>
  <si>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</si>
  <si>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</si>
  <si>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</si>
  <si>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</si>
  <si>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</si>
  <si>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</si>
  <si>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</si>
  <si>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</si>
  <si>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</si>
  <si>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</si>
  <si>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</si>
  <si>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</si>
  <si>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</si>
  <si>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</si>
  <si>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</si>
  <si>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</si>
  <si>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</si>
  <si>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</si>
  <si>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</si>
  <si>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</si>
  <si>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</si>
  <si>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</si>
  <si>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</si>
  <si>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</si>
  <si>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</si>
  <si>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</si>
  <si>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</si>
  <si>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</si>
  <si>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</si>
  <si>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</si>
  <si>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</si>
  <si>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</si>
  <si>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</si>
  <si>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</si>
  <si>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</si>
  <si>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</si>
  <si>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</si>
  <si>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</si>
  <si>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</si>
  <si>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</si>
  <si>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</si>
  <si>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</si>
  <si>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</si>
  <si>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</si>
  <si>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</si>
  <si>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</si>
  <si>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</si>
  <si>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</si>
  <si>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</si>
  <si>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</si>
  <si>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</si>
  <si>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</si>
  <si>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</si>
  <si>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</si>
  <si>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</si>
  <si>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</si>
  <si>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</si>
  <si>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</si>
  <si>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</si>
  <si>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</si>
  <si>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</si>
  <si>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</si>
  <si>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</si>
  <si>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</si>
  <si>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</si>
  <si>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</si>
  <si>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</si>
  <si>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</si>
  <si>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</si>
  <si>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</si>
  <si>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</si>
  <si>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</si>
  <si>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</si>
  <si>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</si>
  <si>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</si>
  <si>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</si>
  <si>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</si>
  <si>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</si>
  <si>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</si>
  <si>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</si>
  <si>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</si>
  <si>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</si>
  <si>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</si>
  <si>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</si>
  <si>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</si>
  <si>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</si>
  <si>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</si>
  <si>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</si>
  <si>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</si>
  <si>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</si>
  <si>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</si>
  <si>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</si>
  <si>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</si>
  <si>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</si>
  <si>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</si>
  <si>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</si>
  <si>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</si>
  <si>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</si>
  <si>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</si>
  <si>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</si>
  <si>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</si>
  <si>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</si>
  <si>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</si>
  <si>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</si>
  <si>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</si>
  <si>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</si>
  <si>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</si>
  <si>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</si>
  <si>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</si>
  <si>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</si>
  <si>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</si>
  <si>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</si>
  <si>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</si>
  <si>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</si>
  <si>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</si>
  <si>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</si>
  <si>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</si>
  <si>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</si>
  <si>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</si>
  <si>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</si>
  <si>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</si>
  <si>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</si>
  <si>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</si>
  <si>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</si>
  <si>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</si>
  <si>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</si>
  <si>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</si>
  <si>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</si>
  <si>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</si>
  <si>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</si>
  <si>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</si>
  <si>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</si>
  <si>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</si>
  <si>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</si>
  <si>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</si>
  <si>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</si>
  <si>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</si>
  <si>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</si>
  <si>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</si>
  <si>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</si>
  <si>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</si>
  <si>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</si>
  <si>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</si>
  <si>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</si>
  <si>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</si>
  <si>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</si>
  <si>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</si>
  <si>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</si>
  <si>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</si>
  <si>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</si>
  <si>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</si>
  <si>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</si>
  <si>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</si>
  <si>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</si>
  <si>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</si>
  <si>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</si>
  <si>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</si>
  <si>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</si>
  <si>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</si>
  <si>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</si>
  <si>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</si>
  <si>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</si>
  <si>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</si>
  <si>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</si>
  <si>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</si>
  <si>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</si>
  <si>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</si>
  <si>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</si>
  <si>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</si>
  <si>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</si>
  <si>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</si>
  <si>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</si>
  <si>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</si>
  <si>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</si>
  <si>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</si>
  <si>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</si>
  <si>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</si>
  <si>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</si>
  <si>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</si>
  <si>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</si>
  <si>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</si>
  <si>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</si>
  <si>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</si>
  <si>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</si>
  <si>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</si>
  <si>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</si>
  <si>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</si>
  <si>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</si>
  <si>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</si>
  <si>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</si>
  <si>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</si>
  <si>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</si>
  <si>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</si>
  <si>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</si>
  <si>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</si>
  <si>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</si>
  <si>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</si>
  <si>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</si>
  <si>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</si>
  <si>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</si>
  <si>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</si>
  <si>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</si>
  <si>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</si>
  <si>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</si>
  <si>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</si>
  <si>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</si>
  <si>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</si>
  <si>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</si>
  <si>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</si>
  <si>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</si>
  <si>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</si>
  <si>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</si>
  <si>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</si>
  <si>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</si>
  <si>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</si>
  <si>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</si>
  <si>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</si>
  <si>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</si>
  <si>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</si>
  <si>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</si>
  <si>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</si>
  <si>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</si>
  <si>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</si>
  <si>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</si>
  <si>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</si>
  <si>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</si>
  <si>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</si>
  <si>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</si>
  <si>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</si>
  <si>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</si>
  <si>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</si>
  <si>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</si>
  <si>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</si>
  <si>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</si>
  <si>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</si>
  <si>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</si>
  <si>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</si>
  <si>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</si>
  <si>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</si>
  <si>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</si>
  <si>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</si>
  <si>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</si>
  <si>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</si>
  <si>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</si>
  <si>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</si>
  <si>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</si>
  <si>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</si>
  <si>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</si>
  <si>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</si>
  <si>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</si>
  <si>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</si>
  <si>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</si>
  <si>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</si>
  <si>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</si>
  <si>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</si>
  <si>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</si>
  <si>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</si>
  <si>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</si>
  <si>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</si>
  <si>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</si>
  <si>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</si>
  <si>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</si>
  <si>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</si>
  <si>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</si>
  <si>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</si>
  <si>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</si>
  <si>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</si>
  <si>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</si>
  <si>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</si>
  <si>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</si>
  <si>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</si>
  <si>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</si>
  <si>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</si>
  <si>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</si>
  <si>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</si>
  <si>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</si>
  <si>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</si>
  <si>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</si>
  <si>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</si>
  <si>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</si>
  <si>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</si>
  <si>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</si>
  <si>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</si>
  <si>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</si>
  <si>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</si>
  <si>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</si>
  <si>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</si>
  <si>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</si>
  <si>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</si>
  <si>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</si>
  <si>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</si>
  <si>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</si>
  <si>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</si>
  <si>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</si>
  <si>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</si>
  <si>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</si>
  <si>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</si>
  <si>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</si>
  <si>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</si>
  <si>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</si>
  <si>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</si>
  <si>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</si>
  <si>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</si>
  <si>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</si>
  <si>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</si>
  <si>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</si>
  <si>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</si>
  <si>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</si>
  <si>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</si>
  <si>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</si>
  <si>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</si>
  <si>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</si>
  <si>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</si>
  <si>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</si>
  <si>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</si>
  <si>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</si>
  <si>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</si>
  <si>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</si>
  <si>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</si>
  <si>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</si>
  <si>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</si>
  <si>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</si>
  <si>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</si>
  <si>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</si>
  <si>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</si>
  <si>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</si>
  <si>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</si>
  <si>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</si>
  <si>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</si>
  <si>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</si>
  <si>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</si>
  <si>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</si>
  <si>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</si>
  <si>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</si>
  <si>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</si>
  <si>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</si>
  <si>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</si>
  <si>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</si>
  <si>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</si>
  <si>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</si>
  <si>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</si>
  <si>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</si>
  <si>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</si>
  <si>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</si>
  <si>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</si>
  <si>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</si>
  <si>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</si>
  <si>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</si>
  <si>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</si>
  <si>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</si>
  <si>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</si>
  <si>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</si>
  <si>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</si>
  <si>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</si>
  <si>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</si>
  <si>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</si>
  <si>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</si>
  <si>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</si>
  <si>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</si>
  <si>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</si>
  <si>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</si>
  <si>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</si>
  <si>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</si>
  <si>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</si>
  <si>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</si>
  <si>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</si>
  <si>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</si>
  <si>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</si>
  <si>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</si>
  <si>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</si>
  <si>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</si>
  <si>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</si>
  <si>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</si>
  <si>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</si>
  <si>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</si>
  <si>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</si>
  <si>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</si>
  <si>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</si>
  <si>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</si>
  <si>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</si>
  <si>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</si>
  <si>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</si>
  <si>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</si>
  <si>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</si>
  <si>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</si>
  <si>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</si>
  <si>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</si>
  <si>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</si>
  <si>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</si>
  <si>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</si>
  <si>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</si>
  <si>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</si>
  <si>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</si>
  <si>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</si>
  <si>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</si>
  <si>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</si>
  <si>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</si>
  <si>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</si>
  <si>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</si>
  <si>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</si>
  <si>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</si>
  <si>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</si>
  <si>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</si>
  <si>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</si>
  <si>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</si>
  <si>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</si>
  <si>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</si>
  <si>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</si>
  <si>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</si>
  <si>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</si>
  <si>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</si>
  <si>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</si>
  <si>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</si>
  <si>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</si>
  <si>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</si>
  <si>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</si>
  <si>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</si>
  <si>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</si>
  <si>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</si>
  <si>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</si>
  <si>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</si>
  <si>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</si>
  <si>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</si>
  <si>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</si>
  <si>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</si>
  <si>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</si>
  <si>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</si>
  <si>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</si>
  <si>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</si>
  <si>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</si>
  <si>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</si>
  <si>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</si>
  <si>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</si>
  <si>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</si>
  <si>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</si>
  <si>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</si>
  <si>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</si>
  <si>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</si>
  <si>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</si>
  <si>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</si>
  <si>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</si>
  <si>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</si>
  <si>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</si>
  <si>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</si>
  <si>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</si>
  <si>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</si>
  <si>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</si>
  <si>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</si>
  <si>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</si>
  <si>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</si>
  <si>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</si>
  <si>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</si>
  <si>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</si>
  <si>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</si>
  <si>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</si>
  <si>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</si>
  <si>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</si>
  <si>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</si>
  <si>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</si>
  <si>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</si>
  <si>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</si>
  <si>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</si>
  <si>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</si>
  <si>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</si>
  <si>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</si>
  <si>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</si>
  <si>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</si>
  <si>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</si>
  <si>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</si>
  <si>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</si>
  <si>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</si>
  <si>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</si>
  <si>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</si>
  <si>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</si>
  <si>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</si>
  <si>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</si>
  <si>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</si>
  <si>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</si>
  <si>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</si>
  <si>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</si>
  <si>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</si>
  <si>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</si>
  <si>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</si>
  <si>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</si>
  <si>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</si>
  <si>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</si>
  <si>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</si>
  <si>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</si>
  <si>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</si>
  <si>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</si>
  <si>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</si>
  <si>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</si>
  <si>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</si>
  <si>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</si>
  <si>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</si>
  <si>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</si>
  <si>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</si>
  <si>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</si>
  <si>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</si>
  <si>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</si>
  <si>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</si>
  <si>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</si>
  <si>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</si>
  <si>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</si>
  <si>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</si>
  <si>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</si>
  <si>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</si>
  <si>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</si>
  <si>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</si>
  <si>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</si>
  <si>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</si>
  <si>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</si>
  <si>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</si>
  <si>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</si>
  <si>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</si>
  <si>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</si>
  <si>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</si>
  <si>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</si>
  <si>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</si>
  <si>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</si>
  <si>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</si>
  <si>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</si>
  <si>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</si>
  <si>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</si>
  <si>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</si>
  <si>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</si>
  <si>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</si>
  <si>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</si>
  <si>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</si>
  <si>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</si>
  <si>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</si>
  <si>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</si>
  <si>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</si>
  <si>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</si>
  <si>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</si>
  <si>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</si>
  <si>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</si>
  <si>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</si>
  <si>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</si>
  <si>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</si>
  <si>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</si>
  <si>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</si>
  <si>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</si>
  <si>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</si>
  <si>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</si>
  <si>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</si>
  <si>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</si>
  <si>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</si>
  <si>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</si>
  <si>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</si>
  <si>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</si>
  <si>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</si>
  <si>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</si>
  <si>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</si>
  <si>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</si>
  <si>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</si>
  <si>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</si>
  <si>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</si>
  <si>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</si>
  <si>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</si>
  <si>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</si>
  <si>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</si>
  <si>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</si>
  <si>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</si>
  <si>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</si>
  <si>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</si>
  <si>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</si>
  <si>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</si>
  <si>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</si>
  <si>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</si>
  <si>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</si>
  <si>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</si>
  <si>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</si>
  <si>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</si>
  <si>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</si>
  <si>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</si>
  <si>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</si>
  <si>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</si>
  <si>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</si>
  <si>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</si>
  <si>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</si>
  <si>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</si>
  <si>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</si>
  <si>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</si>
  <si>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</si>
  <si>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</si>
  <si>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</si>
  <si>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</si>
  <si>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</si>
  <si>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</si>
  <si>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</si>
  <si>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</si>
  <si>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</si>
  <si>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</si>
  <si>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</si>
  <si>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</si>
  <si>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</si>
  <si>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</si>
  <si>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</si>
  <si>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</si>
  <si>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</si>
  <si>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</si>
  <si>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</si>
  <si>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</si>
  <si>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</si>
  <si>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</si>
  <si>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</si>
  <si>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</si>
  <si>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</si>
  <si>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</si>
  <si>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</si>
  <si>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</si>
  <si>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</si>
  <si>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</si>
  <si>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</si>
  <si>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</si>
  <si>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</si>
  <si>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</si>
  <si>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</si>
  <si>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</si>
  <si>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</si>
  <si>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</si>
  <si>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</si>
  <si>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</si>
  <si>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</si>
  <si>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</si>
  <si>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</si>
  <si>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</si>
  <si>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</si>
  <si>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</si>
  <si>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</si>
  <si>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</si>
  <si>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</si>
  <si>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</si>
  <si>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</si>
  <si>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</si>
  <si>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</si>
  <si>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</si>
  <si>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</si>
  <si>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</si>
  <si>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</si>
  <si>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</si>
  <si>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</si>
  <si>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</si>
  <si>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</si>
  <si>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</si>
  <si>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</si>
  <si>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</si>
  <si>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</si>
  <si>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</si>
  <si>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</si>
  <si>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</si>
  <si>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</si>
  <si>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</si>
  <si>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</si>
  <si>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</si>
  <si>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</si>
  <si>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</si>
  <si>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</si>
  <si>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</si>
  <si>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</si>
  <si>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</si>
  <si>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</si>
  <si>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</si>
  <si>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</si>
  <si>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</si>
  <si>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</si>
  <si>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</si>
  <si>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</si>
  <si>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</si>
  <si>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</si>
  <si>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</si>
  <si>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</si>
  <si>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</si>
  <si>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</si>
  <si>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</si>
  <si>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</si>
  <si>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</si>
  <si>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</si>
  <si>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</si>
  <si>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</si>
  <si>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</si>
  <si>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</si>
  <si>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</si>
  <si>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</si>
  <si>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</si>
  <si>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</si>
  <si>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</si>
  <si>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</si>
  <si>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</si>
  <si>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</si>
  <si>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</si>
  <si>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</si>
  <si>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</si>
  <si>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</si>
  <si>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</si>
  <si>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</si>
  <si>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</si>
  <si>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</si>
  <si>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</si>
  <si>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</si>
  <si>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</si>
  <si>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</si>
  <si>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</si>
  <si>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</si>
  <si>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</si>
  <si>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</si>
  <si>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</si>
  <si>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</si>
  <si>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</si>
  <si>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</si>
  <si>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</si>
  <si>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</si>
  <si>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</si>
  <si>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</si>
  <si>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</si>
  <si>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</si>
  <si>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</si>
  <si>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</si>
  <si>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</si>
  <si>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</si>
  <si>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</si>
  <si>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</si>
  <si>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</si>
  <si>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</si>
  <si>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</si>
  <si>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</si>
  <si>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</si>
  <si>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</si>
  <si>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</si>
  <si>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</si>
  <si>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</si>
  <si>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</si>
  <si>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</si>
  <si>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</si>
  <si>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</si>
  <si>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</si>
  <si>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</si>
  <si>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</si>
  <si>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</si>
  <si>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</si>
  <si>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</si>
  <si>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</si>
  <si>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</si>
  <si>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</si>
  <si>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</si>
  <si>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</si>
  <si>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</si>
  <si>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</si>
  <si>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</si>
  <si>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</si>
  <si>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</si>
  <si>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</si>
  <si>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</si>
  <si>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</si>
  <si>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</si>
  <si>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</si>
  <si>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</si>
  <si>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</si>
  <si>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</si>
  <si>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</si>
  <si>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</si>
  <si>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</si>
  <si>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</si>
  <si>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</si>
  <si>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</si>
  <si>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</si>
  <si>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</si>
  <si>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</si>
  <si>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</si>
  <si>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</si>
  <si>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</si>
  <si>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</si>
  <si>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</si>
  <si>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</si>
  <si>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</si>
  <si>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</si>
  <si>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</si>
  <si>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</si>
  <si>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</si>
  <si>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</si>
  <si>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</si>
  <si>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</si>
  <si>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</si>
  <si>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</si>
  <si>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</si>
  <si>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</si>
  <si>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</si>
  <si>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</si>
  <si>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</si>
  <si>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</si>
  <si>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</si>
  <si>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</si>
  <si>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</si>
  <si>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</si>
  <si>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</si>
  <si>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</si>
  <si>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</si>
  <si>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</si>
  <si>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</si>
  <si>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</si>
  <si>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</si>
  <si>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</si>
  <si>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</si>
  <si>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</si>
  <si>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</si>
  <si>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</si>
  <si>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</si>
  <si>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</si>
  <si>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</si>
  <si>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</si>
  <si>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</si>
  <si>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</si>
  <si>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</si>
  <si>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</si>
  <si>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</si>
  <si>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</si>
  <si>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</si>
  <si>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</si>
  <si>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</si>
  <si>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</si>
  <si>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</si>
  <si>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</si>
  <si>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</si>
  <si>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</si>
  <si>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</si>
  <si>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</si>
  <si>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</si>
  <si>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</si>
  <si>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</si>
  <si>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</si>
  <si>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</si>
  <si>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</si>
  <si>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</si>
  <si>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</si>
  <si>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</si>
  <si>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</si>
  <si>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</si>
  <si>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</si>
  <si>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</si>
  <si>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</si>
  <si>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</si>
  <si>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</si>
  <si>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</si>
  <si>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</si>
  <si>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</si>
  <si>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</si>
  <si>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</si>
  <si>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</si>
  <si>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</si>
  <si>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</si>
  <si>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</si>
  <si>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</si>
  <si>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</si>
  <si>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</si>
  <si>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</si>
  <si>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</si>
  <si>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</si>
  <si>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</si>
  <si>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</si>
  <si>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</si>
  <si>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</si>
  <si>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</si>
  <si>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</si>
  <si>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</si>
  <si>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</si>
  <si>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</si>
  <si>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</si>
  <si>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</si>
  <si>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</si>
  <si>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</si>
  <si>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</si>
  <si>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</si>
  <si>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</si>
  <si>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</si>
  <si>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</si>
  <si>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</si>
  <si>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</si>
  <si>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</si>
  <si>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</si>
  <si>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</si>
  <si>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</si>
  <si>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</si>
  <si>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</si>
  <si>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</si>
  <si>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</si>
  <si>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</si>
  <si>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</si>
  <si>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</si>
  <si>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</si>
  <si>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</si>
  <si>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</si>
  <si>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</si>
  <si>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</si>
  <si>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</si>
  <si>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</si>
  <si>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</si>
  <si>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</si>
  <si>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</si>
  <si>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</si>
  <si>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</si>
  <si>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</si>
  <si>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</si>
  <si>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</si>
  <si>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</si>
  <si>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</si>
  <si>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</si>
  <si>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</si>
  <si>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</si>
  <si>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</si>
  <si>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</si>
  <si>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</si>
  <si>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</si>
  <si>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</si>
  <si>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</si>
  <si>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</si>
  <si>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</si>
  <si>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</si>
  <si>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</si>
  <si>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</si>
  <si>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</si>
  <si>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</si>
  <si>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</si>
  <si>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</si>
  <si>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</si>
  <si>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</si>
  <si>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</si>
  <si>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</si>
  <si>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</si>
  <si>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</si>
  <si>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</si>
  <si>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</si>
  <si>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</si>
  <si>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</si>
  <si>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</si>
  <si>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</si>
  <si>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</si>
  <si>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</si>
  <si>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</si>
  <si>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</si>
  <si>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</si>
  <si>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</si>
  <si>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</si>
  <si>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</si>
  <si>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</si>
  <si>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</si>
  <si>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</si>
  <si>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</si>
  <si>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</si>
  <si>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</si>
  <si>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</si>
  <si>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</si>
  <si>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</si>
  <si>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</si>
  <si>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</si>
  <si>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</si>
  <si>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</si>
  <si>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</si>
  <si>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</si>
  <si>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</si>
  <si>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</si>
  <si>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</si>
  <si>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</si>
  <si>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</si>
  <si>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</si>
  <si>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</si>
  <si>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</si>
  <si>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</si>
  <si>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</si>
  <si>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</si>
  <si>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</si>
  <si>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</si>
  <si>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</si>
  <si>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</si>
  <si>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</si>
  <si>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</si>
  <si>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</si>
  <si>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</si>
  <si>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</si>
  <si>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</si>
  <si>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</si>
  <si>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</si>
  <si>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</si>
  <si>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</si>
  <si>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</si>
  <si>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</si>
  <si>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</si>
  <si>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</si>
  <si>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</si>
  <si>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</si>
  <si>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</si>
  <si>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</si>
  <si>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</si>
  <si>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</si>
  <si>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</si>
  <si>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</si>
  <si>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</si>
  <si>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</si>
  <si>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</si>
  <si>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</si>
  <si>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</si>
  <si>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</si>
  <si>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</si>
  <si>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</si>
  <si>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</si>
  <si>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</si>
  <si>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</si>
  <si>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</si>
  <si>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</si>
  <si>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</si>
  <si>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</si>
  <si>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</si>
  <si>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</si>
  <si>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</si>
  <si>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</si>
  <si>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</si>
  <si>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</si>
  <si>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</si>
  <si>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</si>
  <si>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</si>
  <si>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</si>
  <si>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</si>
  <si>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</si>
  <si>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</si>
  <si>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</si>
  <si>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</si>
  <si>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</si>
  <si>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</si>
  <si>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</si>
  <si>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</si>
  <si>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</si>
  <si>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</si>
  <si>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</si>
  <si>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</si>
  <si>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</si>
  <si>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</si>
  <si>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</si>
  <si>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</si>
  <si>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</si>
  <si>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</si>
  <si>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</si>
  <si>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</si>
  <si>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</si>
  <si>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</si>
  <si>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</si>
  <si>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</si>
  <si>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</si>
  <si>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</si>
  <si>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</si>
  <si>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</si>
  <si>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</si>
  <si>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</si>
  <si>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</si>
  <si>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</si>
  <si>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</si>
  <si>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</si>
  <si>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</si>
  <si>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</si>
  <si>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</si>
  <si>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</si>
  <si>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</si>
  <si>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</si>
  <si>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</si>
  <si>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</si>
  <si>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</si>
  <si>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</si>
  <si>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</si>
  <si>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</si>
  <si>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</si>
  <si>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</si>
  <si>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</si>
  <si>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</si>
  <si>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</si>
  <si>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</si>
  <si>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</si>
  <si>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</si>
  <si>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</si>
  <si>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</si>
  <si>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</si>
  <si>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</si>
  <si>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</si>
  <si>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</si>
  <si>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</si>
  <si>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</si>
  <si>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</si>
  <si>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</si>
  <si>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</si>
  <si>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</si>
  <si>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</si>
  <si>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</si>
  <si>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</si>
  <si>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</si>
  <si>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</si>
  <si>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</si>
  <si>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</si>
  <si>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</si>
  <si>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</si>
  <si>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</si>
  <si>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</si>
  <si>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</si>
  <si>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</si>
  <si>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</si>
  <si>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</si>
  <si>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</si>
  <si>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</si>
  <si>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</si>
  <si>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</si>
  <si>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</si>
  <si>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</si>
  <si>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</si>
  <si>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</si>
  <si>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</si>
  <si>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</si>
  <si>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</si>
  <si>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</si>
  <si>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</si>
  <si>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</si>
  <si>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</si>
  <si>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</si>
  <si>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</si>
  <si>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</si>
  <si>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</si>
  <si>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</si>
  <si>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</si>
  <si>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</si>
  <si>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</si>
  <si>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</si>
  <si>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</si>
  <si>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</si>
  <si>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</si>
  <si>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</si>
  <si>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</si>
  <si>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</si>
  <si>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</si>
  <si>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</si>
  <si>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</si>
  <si>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</si>
  <si>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</si>
  <si>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</si>
  <si>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</si>
  <si>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</si>
  <si>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</si>
  <si>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</si>
  <si>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</si>
  <si>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</si>
  <si>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</si>
  <si>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</si>
  <si>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</si>
  <si>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</si>
  <si>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</si>
  <si>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</si>
  <si>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</si>
  <si>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</si>
  <si>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</si>
  <si>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</si>
  <si>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</si>
  <si>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</si>
  <si>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</si>
  <si>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</si>
  <si>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</si>
  <si>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</si>
  <si>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</si>
  <si>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</si>
  <si>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</si>
  <si>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</si>
  <si>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</si>
  <si>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</si>
  <si>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</si>
  <si>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</si>
  <si>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</si>
  <si>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</si>
  <si>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</si>
  <si>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</si>
  <si>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</si>
  <si>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</si>
  <si>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</si>
  <si>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</si>
  <si>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</si>
  <si>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</si>
  <si>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</si>
  <si>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</si>
  <si>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</si>
  <si>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</si>
  <si>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</si>
  <si>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</si>
  <si>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</si>
  <si>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</si>
  <si>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</si>
  <si>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</si>
  <si>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</si>
  <si>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</si>
  <si>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</si>
  <si>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</si>
  <si>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</si>
  <si>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</si>
  <si>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</si>
  <si>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</si>
  <si>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</si>
  <si>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</si>
  <si>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</si>
  <si>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</si>
  <si>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</si>
  <si>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</si>
  <si>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</si>
  <si>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</si>
  <si>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</si>
  <si>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</si>
  <si>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</si>
  <si>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</si>
  <si>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</si>
  <si>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</si>
  <si>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</si>
  <si>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</si>
  <si>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</si>
  <si>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</si>
  <si>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</si>
  <si>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</si>
  <si>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</si>
  <si>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</si>
  <si>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</si>
  <si>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</si>
  <si>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</si>
  <si>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</si>
  <si>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</si>
  <si>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</si>
  <si>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</si>
  <si>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</si>
  <si>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</si>
  <si>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</si>
  <si>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</si>
  <si>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</si>
  <si>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</si>
  <si>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</si>
  <si>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</si>
  <si>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</si>
  <si>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</si>
  <si>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</si>
  <si>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</si>
  <si>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</si>
  <si>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</si>
  <si>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</si>
  <si>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</si>
  <si>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</si>
  <si>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</si>
  <si>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</si>
  <si>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</si>
  <si>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</si>
  <si>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</si>
  <si>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</si>
  <si>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</si>
  <si>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</si>
  <si>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</si>
  <si>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</si>
  <si>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</si>
  <si>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</si>
  <si>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</si>
  <si>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</si>
  <si>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</si>
  <si>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</si>
  <si>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</si>
  <si>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</si>
  <si>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</si>
  <si>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</si>
  <si>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</si>
  <si>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</si>
  <si>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</si>
  <si>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</si>
  <si>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</si>
  <si>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</si>
  <si>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</si>
  <si>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</si>
  <si>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</si>
  <si>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</si>
  <si>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</si>
  <si>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</si>
  <si>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</si>
  <si>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</si>
  <si>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</si>
  <si>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</si>
  <si>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</si>
  <si>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</si>
  <si>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</si>
  <si>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</si>
  <si>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</si>
  <si>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</si>
  <si>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</si>
  <si>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</si>
  <si>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</si>
  <si>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</si>
  <si>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</si>
  <si>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</si>
  <si>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</si>
  <si>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</si>
  <si>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</si>
  <si>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</si>
  <si>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</si>
  <si>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</si>
  <si>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</si>
  <si>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</si>
  <si>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</si>
  <si>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</si>
  <si>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</si>
  <si>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</si>
  <si>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</si>
  <si>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</si>
  <si>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</si>
  <si>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</si>
  <si>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</si>
  <si>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</si>
  <si>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</si>
  <si>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</si>
  <si>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</si>
  <si>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</si>
  <si>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</si>
  <si>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</si>
  <si>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</si>
  <si>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</si>
  <si>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</si>
  <si>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</si>
  <si>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</si>
  <si>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</si>
  <si>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</si>
  <si>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</si>
  <si>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</si>
  <si>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</si>
  <si>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</si>
  <si>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</si>
  <si>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</si>
  <si>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</si>
  <si>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</si>
  <si>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</si>
  <si>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</si>
  <si>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</si>
  <si>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</si>
  <si>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</si>
  <si>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</si>
  <si>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</si>
  <si>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</si>
  <si>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</si>
  <si>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</si>
  <si>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</si>
  <si>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</si>
  <si>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</si>
  <si>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</si>
  <si>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</si>
  <si>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</si>
  <si>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</si>
  <si>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</si>
  <si>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</si>
  <si>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</si>
  <si>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</si>
  <si>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</si>
  <si>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</si>
  <si>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</si>
  <si>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</si>
  <si>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</si>
  <si>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</si>
  <si>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</si>
  <si>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</si>
  <si>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</si>
  <si>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</si>
  <si>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</si>
  <si>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</si>
  <si>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</si>
  <si>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</si>
  <si>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</si>
  <si>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</si>
  <si>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</si>
  <si>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</si>
  <si>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</si>
  <si>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</si>
  <si>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</si>
  <si>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</si>
  <si>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</si>
  <si>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</si>
  <si>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</si>
  <si>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</si>
  <si>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</si>
  <si>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</si>
  <si>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</si>
  <si>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</si>
  <si>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</si>
  <si>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</si>
  <si>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</si>
  <si>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</si>
  <si>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</si>
  <si>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</si>
  <si>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</si>
  <si>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</si>
  <si>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</si>
  <si>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</si>
  <si>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</si>
  <si>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</si>
  <si>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</si>
  <si>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</si>
  <si>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</si>
  <si>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</si>
  <si>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</si>
  <si>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</si>
  <si>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</si>
  <si>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</si>
  <si>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</si>
  <si>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</si>
  <si>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</si>
  <si>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</si>
  <si>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</si>
  <si>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</si>
  <si>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</si>
  <si>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</si>
  <si>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</si>
  <si>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</si>
  <si>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</si>
  <si>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</si>
  <si>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</si>
  <si>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</si>
  <si>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</si>
  <si>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</si>
  <si>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</si>
  <si>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</si>
  <si>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</si>
  <si>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</si>
  <si>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</si>
  <si>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</si>
  <si>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</si>
  <si>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</si>
  <si>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</si>
  <si>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</si>
  <si>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</si>
  <si>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</si>
  <si>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</si>
  <si>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</si>
  <si>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</si>
  <si>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</si>
  <si>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</si>
  <si>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</si>
  <si>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</si>
  <si>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</si>
  <si>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</si>
  <si>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</si>
  <si>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</si>
  <si>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</si>
  <si>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</si>
  <si>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</si>
  <si>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</si>
  <si>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</si>
  <si>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</si>
  <si>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</si>
  <si>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</si>
  <si>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</si>
  <si>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</si>
  <si>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</si>
  <si>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</si>
  <si>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</si>
  <si>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</si>
  <si>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</si>
  <si>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</si>
  <si>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</si>
  <si>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</si>
  <si>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</si>
  <si>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</si>
  <si>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</si>
  <si>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</si>
  <si>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</si>
  <si>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</si>
  <si>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</si>
  <si>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</si>
  <si>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</si>
  <si>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</si>
  <si>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</si>
  <si>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</si>
  <si>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</si>
  <si>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</si>
  <si>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</si>
  <si>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</si>
  <si>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</si>
  <si>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</si>
  <si>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</si>
  <si>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</si>
  <si>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</si>
  <si>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</si>
  <si>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</si>
  <si>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</si>
  <si>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</si>
  <si>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</si>
  <si>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</si>
  <si>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</si>
  <si>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</si>
  <si>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</si>
  <si>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</si>
  <si>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</si>
  <si>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</si>
  <si>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</si>
  <si>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</si>
  <si>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</si>
  <si>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</si>
  <si>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</si>
  <si>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</si>
  <si>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</si>
  <si>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</si>
  <si>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</si>
  <si>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</si>
  <si>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</si>
  <si>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</si>
  <si>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</si>
  <si>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</si>
  <si>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</si>
  <si>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</si>
  <si>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</si>
  <si>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</si>
  <si>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</si>
  <si>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</si>
  <si>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</si>
  <si>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</si>
  <si>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</si>
  <si>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</si>
  <si>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</si>
  <si>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</si>
  <si>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</si>
  <si>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</si>
  <si>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</si>
  <si>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</si>
  <si>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</si>
  <si>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</si>
  <si>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</si>
  <si>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</si>
  <si>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</si>
  <si>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</si>
  <si>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</si>
  <si>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</si>
  <si>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</si>
  <si>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</si>
  <si>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</si>
  <si>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</si>
  <si>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</si>
  <si>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</si>
  <si>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</si>
  <si>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</si>
  <si>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</si>
  <si>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</si>
  <si>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</si>
  <si>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</si>
  <si>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</si>
  <si>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</si>
  <si>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</si>
  <si>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</si>
  <si>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</si>
  <si>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</si>
  <si>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</si>
  <si>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</si>
  <si>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</si>
  <si>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</si>
  <si>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</si>
  <si>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</si>
  <si>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</si>
  <si>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</si>
  <si>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</si>
  <si>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</si>
  <si>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</si>
  <si>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</si>
  <si>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</si>
  <si>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</si>
  <si>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</si>
  <si>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</si>
  <si>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</si>
  <si>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</si>
  <si>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</si>
  <si>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</si>
  <si>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</si>
  <si>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</si>
  <si>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</si>
  <si>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</si>
  <si>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</si>
  <si>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</si>
  <si>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</si>
  <si>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</si>
  <si>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</si>
  <si>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</si>
  <si>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</si>
  <si>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</si>
  <si>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</si>
  <si>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</si>
  <si>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</si>
  <si>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</si>
  <si>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</si>
  <si>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</si>
  <si>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</si>
  <si>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</si>
  <si>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</si>
  <si>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</si>
  <si>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</si>
  <si>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</si>
  <si>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</si>
  <si>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</si>
  <si>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</si>
  <si>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</si>
  <si>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</si>
  <si>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</si>
  <si>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</si>
  <si>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</si>
  <si>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</si>
  <si>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</si>
  <si>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</si>
  <si>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</si>
  <si>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</si>
  <si>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</si>
  <si>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</si>
  <si>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</si>
  <si>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</si>
  <si>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</si>
  <si>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</si>
  <si>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</si>
  <si>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</si>
  <si>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</si>
  <si>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</si>
  <si>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</si>
  <si>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</si>
  <si>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</si>
  <si>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</si>
  <si>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</si>
  <si>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</si>
  <si>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</si>
  <si>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</si>
  <si>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</si>
  <si>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</si>
  <si>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</si>
  <si>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</si>
  <si>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</si>
  <si>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</si>
  <si>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</si>
  <si>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</si>
  <si>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</si>
  <si>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</si>
  <si>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</si>
  <si>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</si>
  <si>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</si>
  <si>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</si>
  <si>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</si>
  <si>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</si>
  <si>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</si>
  <si>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</si>
  <si>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</si>
  <si>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</si>
  <si>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</si>
  <si>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</si>
  <si>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</si>
  <si>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</si>
  <si>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</si>
  <si>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</si>
  <si>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</si>
  <si>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</si>
  <si>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</si>
  <si>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</si>
  <si>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</si>
  <si>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</si>
  <si>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</si>
  <si>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</si>
  <si>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</si>
  <si>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</si>
  <si>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</si>
  <si>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</si>
  <si>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</si>
  <si>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</si>
  <si>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</si>
  <si>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</si>
  <si>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</si>
  <si>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</si>
  <si>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</si>
  <si>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</si>
  <si>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</si>
  <si>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</si>
  <si>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</si>
  <si>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</si>
  <si>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</si>
  <si>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</si>
  <si>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</si>
  <si>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</si>
  <si>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</si>
  <si>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</si>
  <si>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</si>
  <si>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</si>
  <si>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</si>
  <si>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</si>
  <si>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</si>
  <si>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</si>
  <si>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</si>
  <si>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</si>
  <si>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</si>
  <si>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</si>
  <si>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</si>
  <si>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</si>
  <si>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</si>
  <si>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</si>
  <si>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</si>
  <si>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</si>
  <si>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</si>
  <si>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</si>
  <si>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</si>
  <si>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</si>
  <si>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</si>
  <si>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</si>
  <si>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</si>
  <si>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</si>
  <si>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</si>
  <si>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</si>
  <si>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</si>
  <si>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</si>
  <si>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</si>
  <si>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</si>
  <si>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</si>
  <si>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</si>
  <si>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</si>
  <si>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</si>
  <si>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</si>
  <si>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</si>
  <si>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</si>
  <si>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</si>
  <si>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</si>
  <si>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</si>
  <si>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</si>
  <si>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</si>
  <si>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</si>
  <si>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</si>
  <si>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</si>
  <si>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</si>
  <si>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</si>
  <si>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</si>
  <si>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</si>
  <si>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</si>
  <si>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</si>
  <si>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</si>
  <si>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</si>
  <si>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</si>
  <si>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</si>
  <si>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</si>
  <si>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</si>
  <si>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</si>
  <si>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</si>
  <si>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</si>
  <si>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</si>
  <si>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</si>
  <si>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</si>
  <si>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</si>
  <si>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</si>
  <si>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</si>
  <si>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</si>
  <si>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</si>
  <si>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</si>
  <si>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</si>
  <si>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</si>
  <si>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</si>
  <si>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</si>
  <si>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</si>
  <si>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</si>
  <si>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</si>
  <si>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</si>
  <si>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</si>
  <si>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</si>
  <si>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</si>
  <si>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</si>
  <si>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</si>
  <si>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</si>
  <si>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</si>
  <si>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</si>
  <si>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</si>
  <si>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</si>
  <si>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</si>
  <si>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</si>
  <si>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</si>
  <si>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</si>
  <si>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</si>
  <si>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</si>
  <si>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</si>
  <si>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</si>
  <si>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</si>
  <si>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</si>
  <si>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</si>
  <si>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</si>
  <si>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</si>
  <si>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</si>
  <si>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</si>
  <si>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</si>
  <si>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</si>
  <si>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</si>
  <si>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</si>
  <si>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</si>
  <si>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</si>
  <si>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</si>
  <si>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</si>
  <si>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</si>
  <si>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</si>
  <si>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</si>
  <si>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</si>
  <si>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</si>
  <si>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</si>
  <si>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</si>
  <si>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</si>
  <si>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</si>
  <si>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</si>
  <si>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</si>
  <si>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</si>
  <si>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</si>
  <si>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</si>
  <si>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</si>
  <si>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</si>
  <si>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</si>
  <si>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</si>
  <si>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</si>
  <si>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</si>
  <si>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</si>
  <si>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</si>
  <si>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</si>
  <si>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</si>
  <si>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</si>
  <si>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</si>
  <si>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</si>
  <si>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</si>
  <si>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</si>
  <si>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</si>
  <si>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</si>
  <si>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</si>
  <si>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</si>
  <si>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</si>
  <si>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</si>
  <si>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</si>
  <si>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</si>
  <si>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</si>
  <si>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</si>
  <si>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</si>
  <si>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</si>
  <si>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</si>
  <si>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</si>
  <si>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</si>
  <si>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</si>
  <si>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</si>
  <si>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</si>
  <si>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</si>
  <si>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</si>
  <si>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</si>
  <si>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</si>
  <si>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</si>
  <si>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</si>
  <si>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</si>
  <si>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</si>
  <si>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</si>
  <si>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</si>
  <si>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</si>
  <si>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</si>
  <si>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</si>
  <si>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</si>
  <si>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</si>
  <si>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</si>
  <si>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</si>
  <si>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</si>
  <si>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</si>
  <si>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</si>
  <si>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</si>
  <si>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</si>
  <si>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</si>
  <si>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</si>
  <si>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</si>
  <si>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</si>
  <si>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</si>
  <si>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</si>
  <si>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</si>
  <si>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</si>
  <si>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</si>
  <si>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</si>
  <si>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</si>
  <si>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</si>
  <si>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</si>
  <si>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</si>
  <si>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</si>
  <si>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</si>
  <si>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</si>
  <si>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</si>
  <si>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</si>
  <si>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</si>
  <si>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</si>
  <si>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</si>
  <si>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</si>
  <si>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</si>
  <si>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</si>
  <si>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</si>
  <si>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</si>
  <si>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</si>
  <si>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</si>
  <si>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</si>
  <si>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</si>
  <si>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</si>
  <si>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</si>
  <si>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</si>
  <si>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</si>
  <si>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</si>
  <si>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</si>
  <si>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</si>
  <si>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</si>
  <si>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</si>
  <si>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</si>
  <si>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</si>
  <si>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</si>
  <si>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</si>
  <si>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</si>
  <si>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</si>
  <si>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</si>
  <si>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</si>
  <si>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</si>
  <si>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</si>
  <si>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</si>
  <si>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</si>
  <si>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</si>
  <si>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</si>
  <si>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</si>
  <si>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</si>
  <si>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</si>
  <si>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</si>
  <si>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</si>
  <si>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</si>
  <si>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</si>
  <si>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</si>
  <si>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</si>
  <si>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</si>
  <si>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</si>
  <si>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</si>
  <si>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</si>
  <si>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</si>
  <si>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</si>
  <si>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</si>
  <si>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</si>
  <si>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</si>
  <si>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</si>
  <si>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</si>
  <si>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</si>
  <si>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</si>
  <si>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</si>
  <si>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</si>
  <si>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</si>
  <si>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</si>
  <si>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</si>
  <si>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</si>
  <si>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</si>
  <si>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</si>
  <si>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</si>
  <si>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</si>
  <si>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</si>
  <si>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</si>
  <si>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</si>
  <si>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</si>
  <si>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</si>
  <si>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</si>
  <si>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</si>
  <si>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</si>
  <si>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</si>
  <si>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</si>
  <si>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</si>
  <si>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</si>
  <si>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</si>
  <si>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</si>
  <si>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</si>
  <si>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</si>
  <si>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</si>
  <si>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</si>
  <si>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</si>
  <si>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</si>
  <si>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</si>
  <si>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</si>
  <si>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</si>
  <si>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</si>
  <si>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</si>
  <si>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</si>
  <si>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</si>
  <si>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</si>
  <si>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</si>
  <si>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</si>
  <si>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</si>
  <si>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</si>
  <si>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</si>
  <si>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</si>
  <si>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</si>
  <si>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</si>
  <si>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</si>
  <si>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</si>
  <si>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</si>
  <si>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</si>
  <si>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</si>
  <si>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</si>
  <si>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</si>
  <si>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</si>
  <si>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</si>
  <si>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</si>
  <si>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</si>
  <si>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</si>
  <si>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</si>
  <si>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</si>
  <si>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</si>
  <si>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</si>
  <si>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</si>
  <si>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</si>
  <si>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</si>
  <si>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</si>
  <si>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</si>
  <si>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</si>
  <si>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</si>
  <si>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</si>
  <si>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</si>
  <si>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</si>
  <si>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</si>
  <si>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</si>
  <si>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</si>
  <si>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</si>
  <si>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</si>
  <si>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</si>
  <si>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</si>
  <si>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</si>
  <si>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</si>
  <si>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</si>
  <si>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</si>
  <si>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</si>
  <si>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</si>
  <si>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</si>
  <si>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</si>
  <si>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</si>
  <si>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</si>
  <si>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</si>
  <si>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</si>
  <si>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</si>
  <si>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</si>
  <si>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</si>
  <si>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</si>
  <si>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</si>
  <si>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</si>
  <si>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</si>
  <si>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</si>
  <si>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</si>
  <si>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</si>
  <si>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</si>
  <si>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</si>
  <si>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</si>
  <si>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</si>
  <si>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</si>
  <si>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</si>
  <si>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</si>
  <si>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</si>
  <si>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</si>
  <si>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</si>
  <si>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</si>
  <si>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</si>
  <si>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</si>
  <si>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</si>
  <si>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</si>
  <si>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</si>
  <si>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</si>
  <si>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</si>
  <si>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</si>
  <si>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</si>
  <si>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</si>
  <si>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</si>
  <si>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</si>
  <si>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</si>
  <si>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</si>
  <si>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</si>
  <si>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</si>
  <si>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</si>
  <si>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</si>
  <si>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</si>
  <si>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</si>
  <si>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</si>
  <si>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</si>
  <si>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</si>
  <si>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</si>
  <si>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</si>
  <si>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</si>
  <si>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</si>
  <si>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</si>
  <si>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</si>
  <si>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</si>
  <si>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</si>
  <si>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</si>
  <si>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</si>
  <si>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</si>
  <si>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</si>
  <si>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</si>
  <si>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</si>
  <si>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</si>
  <si>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</si>
  <si>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</si>
  <si>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</si>
  <si>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</si>
  <si>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</si>
  <si>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</si>
  <si>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</si>
  <si>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</si>
  <si>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</si>
  <si>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</si>
  <si>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</si>
  <si>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</si>
  <si>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</si>
  <si>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</si>
  <si>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</si>
  <si>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</si>
  <si>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</si>
  <si>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</si>
  <si>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</si>
  <si>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</si>
  <si>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</si>
  <si>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</si>
  <si>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</si>
  <si>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</si>
  <si>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</si>
  <si>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</si>
  <si>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</si>
  <si>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</si>
  <si>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</si>
  <si>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</si>
  <si>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</si>
  <si>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</si>
  <si>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</si>
  <si>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</si>
  <si>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</si>
  <si>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</si>
  <si>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</si>
  <si>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</si>
  <si>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</si>
  <si>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</si>
  <si>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</si>
  <si>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</si>
  <si>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</si>
  <si>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</si>
  <si>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</si>
  <si>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</si>
  <si>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</si>
  <si>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</si>
  <si>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</si>
  <si>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</si>
  <si>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</si>
  <si>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</si>
  <si>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</si>
  <si>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</si>
  <si>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</si>
  <si>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</si>
  <si>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</si>
  <si>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</si>
  <si>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</si>
  <si>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</si>
  <si>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</si>
  <si>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</si>
  <si>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</si>
  <si>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</si>
  <si>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</si>
  <si>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</si>
  <si>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</si>
  <si>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</si>
  <si>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</si>
  <si>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</si>
  <si>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</si>
  <si>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</si>
  <si>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</si>
  <si>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</si>
  <si>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</si>
  <si>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</si>
  <si>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</si>
  <si>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</si>
  <si>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</si>
  <si>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</si>
  <si>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</si>
  <si>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</si>
  <si>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</si>
  <si>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</si>
  <si>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</si>
  <si>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</si>
  <si>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</si>
  <si>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</si>
  <si>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</si>
  <si>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</si>
  <si>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</si>
  <si>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</si>
  <si>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</si>
  <si>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</si>
  <si>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</si>
  <si>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</si>
  <si>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</si>
  <si>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</si>
  <si>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</si>
  <si>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</si>
  <si>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</si>
  <si>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</si>
  <si>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</si>
  <si>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</si>
  <si>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</si>
  <si>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</si>
  <si>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</si>
  <si>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</si>
  <si>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</si>
  <si>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</si>
  <si>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</si>
  <si>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</si>
  <si>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</si>
  <si>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</si>
  <si>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</si>
  <si>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</si>
  <si>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</si>
  <si>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</si>
  <si>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</si>
  <si>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</si>
  <si>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</si>
  <si>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</si>
  <si>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</si>
  <si>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</si>
  <si>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</si>
  <si>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</si>
  <si>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</si>
  <si>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</si>
  <si>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</si>
  <si>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</si>
  <si>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</si>
  <si>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</si>
  <si>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</si>
  <si>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</si>
  <si>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</si>
  <si>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</si>
  <si>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</si>
  <si>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</si>
  <si>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</si>
  <si>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</si>
  <si>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</si>
  <si>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</si>
  <si>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</si>
  <si>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</si>
  <si>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</si>
  <si>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</si>
  <si>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</si>
  <si>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</si>
  <si>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</si>
  <si>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</si>
  <si>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</si>
  <si>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</si>
  <si>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</si>
  <si>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</si>
  <si>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</si>
  <si>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</si>
  <si>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</si>
  <si>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</si>
  <si>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</si>
  <si>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</si>
  <si>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</si>
  <si>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</si>
  <si>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</si>
  <si>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</si>
  <si>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</si>
  <si>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</si>
  <si>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</si>
  <si>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</si>
  <si>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</si>
  <si>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</si>
  <si>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</si>
  <si>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</si>
  <si>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</si>
  <si>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</si>
  <si>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</si>
  <si>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</si>
  <si>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</si>
  <si>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</si>
  <si>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</si>
  <si>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</si>
  <si>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</si>
  <si>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</si>
  <si>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</si>
  <si>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</si>
  <si>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</si>
  <si>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</si>
  <si>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</si>
  <si>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</si>
  <si>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</si>
  <si>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</si>
  <si>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</si>
  <si>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</si>
  <si>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</si>
  <si>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</si>
  <si>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</si>
  <si>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</si>
  <si>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</si>
  <si>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</si>
  <si>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</si>
  <si>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</si>
  <si>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</si>
  <si>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</si>
  <si>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</si>
  <si>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</si>
  <si>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</si>
  <si>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</si>
  <si>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</si>
  <si>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</si>
  <si>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</si>
  <si>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</si>
  <si>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</si>
  <si>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</si>
  <si>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</si>
  <si>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</si>
  <si>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</si>
  <si>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</si>
  <si>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</si>
  <si>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</si>
  <si>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</si>
  <si>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</si>
  <si>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</si>
  <si>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</si>
  <si>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</si>
  <si>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</si>
  <si>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</si>
  <si>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</si>
  <si>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</si>
  <si>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</si>
  <si>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</si>
  <si>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</si>
  <si>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</si>
  <si>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</si>
  <si>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</si>
  <si>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</si>
  <si>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</si>
  <si>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</si>
  <si>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</si>
  <si>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</si>
  <si>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</si>
  <si>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</si>
  <si>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</si>
  <si>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</si>
  <si>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</si>
  <si>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</si>
  <si>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</si>
  <si>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</si>
  <si>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</si>
  <si>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</si>
  <si>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</si>
  <si>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</si>
  <si>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</si>
  <si>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</si>
  <si>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</si>
  <si>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</si>
  <si>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</si>
  <si>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</si>
  <si>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</si>
  <si>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</si>
  <si>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</si>
  <si>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</si>
  <si>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</si>
  <si>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</si>
  <si>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</si>
  <si>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</si>
  <si>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</si>
  <si>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</si>
  <si>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</si>
  <si>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</si>
  <si>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</si>
  <si>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</si>
  <si>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</si>
  <si>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</si>
  <si>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</si>
  <si>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</si>
  <si>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</si>
  <si>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</si>
  <si>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</si>
  <si>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</si>
  <si>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</si>
  <si>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</si>
  <si>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</si>
  <si>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</si>
  <si>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</si>
  <si>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</si>
  <si>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</si>
  <si>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</si>
  <si>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</si>
  <si>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</si>
  <si>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</si>
  <si>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</si>
  <si>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</si>
  <si>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</si>
  <si>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</si>
  <si>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</si>
  <si>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</si>
  <si>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</si>
  <si>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</si>
  <si>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</si>
  <si>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</si>
  <si>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</si>
  <si>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</si>
  <si>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</si>
  <si>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</si>
  <si>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</si>
  <si>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</si>
  <si>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</si>
  <si>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</si>
  <si>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</si>
  <si>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</si>
  <si>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</si>
  <si>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</si>
  <si>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</si>
  <si>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</si>
  <si>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</si>
  <si>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</si>
  <si>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</si>
  <si>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</si>
  <si>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</si>
  <si>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</si>
  <si>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</si>
  <si>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</si>
  <si>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</si>
  <si>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</si>
  <si>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</si>
  <si>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</si>
  <si>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</si>
  <si>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</si>
  <si>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</si>
  <si>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</si>
  <si>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</si>
  <si>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</si>
  <si>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</si>
  <si>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</si>
  <si>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</si>
  <si>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</si>
  <si>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</si>
  <si>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</si>
  <si>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</si>
  <si>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</si>
  <si>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</si>
  <si>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</si>
  <si>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</si>
  <si>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</si>
  <si>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</si>
  <si>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</si>
  <si>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</si>
  <si>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</si>
  <si>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</si>
  <si>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</si>
  <si>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</si>
  <si>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</si>
  <si>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</si>
  <si>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</si>
  <si>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</si>
  <si>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</si>
  <si>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</si>
  <si>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</si>
  <si>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</si>
  <si>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</si>
  <si>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</si>
  <si>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</si>
  <si>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</si>
  <si>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</si>
  <si>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</si>
  <si>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</si>
  <si>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</si>
  <si>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</si>
  <si>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</si>
  <si>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</si>
  <si>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</si>
  <si>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</si>
  <si>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</si>
  <si>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</si>
  <si>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</si>
  <si>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</si>
  <si>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</si>
  <si>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</si>
  <si>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</si>
  <si>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</si>
  <si>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</si>
  <si>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</si>
  <si>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</si>
  <si>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</si>
  <si>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</si>
  <si>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</si>
  <si>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</si>
  <si>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</si>
  <si>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</si>
  <si>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</si>
  <si>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</si>
  <si>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</si>
  <si>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</si>
  <si>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</si>
  <si>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</si>
  <si>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</si>
  <si>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</si>
  <si>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</si>
  <si>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</si>
  <si>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</si>
  <si>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</si>
  <si>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</si>
  <si>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</si>
  <si>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</si>
  <si>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</si>
  <si>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</si>
  <si>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</si>
  <si>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</si>
  <si>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</si>
  <si>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</si>
  <si>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</si>
  <si>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</si>
  <si>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</si>
  <si>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</si>
  <si>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</si>
  <si>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</si>
  <si>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</si>
  <si>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</si>
  <si>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</si>
  <si>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</si>
  <si>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</si>
  <si>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</si>
  <si>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</si>
  <si>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</si>
  <si>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</si>
  <si>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</si>
  <si>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</si>
  <si>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</si>
  <si>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</si>
  <si>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</si>
  <si>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</si>
  <si>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</si>
  <si>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</si>
  <si>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</si>
  <si>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</si>
  <si>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</si>
  <si>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</si>
  <si>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</si>
  <si>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</si>
  <si>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</si>
  <si>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</si>
  <si>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</si>
  <si>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</si>
  <si>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</si>
  <si>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</si>
  <si>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</si>
  <si>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</si>
  <si>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</si>
  <si>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</si>
  <si>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</si>
  <si>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</si>
  <si>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</si>
  <si>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</si>
  <si>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</si>
  <si>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</si>
  <si>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</si>
  <si>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</si>
  <si>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</si>
  <si>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</si>
  <si>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</si>
  <si>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</si>
  <si>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</si>
  <si>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</si>
  <si>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</si>
  <si>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</si>
  <si>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</si>
  <si>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</si>
  <si>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</si>
  <si>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</si>
  <si>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</si>
  <si>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</si>
  <si>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</si>
  <si>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</si>
  <si>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</si>
  <si>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</si>
  <si>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</si>
  <si>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</si>
  <si>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</si>
  <si>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</si>
  <si>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</si>
  <si>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</si>
  <si>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</si>
  <si>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</si>
  <si>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</si>
  <si>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</si>
  <si>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</si>
  <si>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</si>
  <si>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</si>
  <si>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</si>
  <si>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</si>
  <si>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</si>
  <si>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</si>
  <si>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</si>
  <si>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</si>
  <si>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</si>
  <si>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</si>
  <si>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</si>
  <si>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</si>
  <si>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</si>
  <si>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</si>
  <si>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</si>
  <si>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</si>
  <si>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</si>
  <si>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</si>
  <si>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</si>
  <si>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</si>
  <si>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</si>
  <si>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</si>
  <si>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</si>
  <si>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</si>
  <si>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</si>
  <si>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</si>
  <si>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</si>
  <si>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</si>
  <si>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</si>
  <si>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</si>
  <si>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</si>
  <si>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</si>
  <si>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</si>
  <si>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</si>
  <si>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</si>
  <si>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</si>
  <si>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</si>
  <si>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</si>
  <si>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</si>
  <si>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</si>
  <si>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</si>
  <si>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</si>
  <si>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</si>
  <si>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</si>
  <si>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</si>
  <si>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</si>
  <si>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</si>
  <si>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</si>
  <si>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</si>
  <si>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</si>
  <si>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</si>
  <si>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</si>
  <si>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</si>
  <si>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</si>
  <si>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</si>
  <si>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</si>
  <si>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</si>
  <si>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</si>
  <si>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</si>
  <si>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</si>
  <si>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</si>
  <si>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</si>
  <si>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</si>
  <si>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</si>
  <si>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</si>
  <si>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</si>
  <si>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</si>
  <si>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</si>
  <si>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</si>
  <si>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</si>
  <si>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</si>
  <si>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</si>
  <si>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</si>
  <si>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</si>
  <si>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</si>
  <si>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</si>
  <si>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</si>
  <si>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</si>
  <si>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</si>
  <si>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</si>
  <si>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</si>
  <si>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</si>
  <si>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</si>
  <si>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</si>
  <si>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</si>
  <si>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</si>
  <si>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</si>
  <si>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</si>
  <si>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</si>
  <si>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</si>
  <si>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</si>
  <si>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</si>
  <si>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</si>
  <si>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</si>
  <si>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</si>
  <si>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</si>
  <si>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</si>
  <si>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</si>
  <si>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</si>
  <si>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</si>
  <si>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</si>
  <si>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</si>
  <si>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</si>
  <si>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</si>
  <si>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</si>
  <si>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</si>
  <si>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</si>
  <si>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</si>
  <si>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</si>
  <si>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</si>
  <si>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</si>
  <si>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</si>
  <si>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</si>
  <si>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</si>
  <si>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</si>
  <si>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</si>
  <si>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</si>
  <si>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</si>
  <si>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</si>
  <si>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</si>
  <si>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</si>
  <si>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</si>
  <si>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</si>
  <si>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</si>
  <si>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</si>
  <si>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</si>
  <si>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</si>
  <si>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</si>
  <si>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</si>
  <si>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</si>
  <si>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</si>
  <si>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</si>
  <si>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</si>
  <si>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</si>
  <si>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</si>
  <si>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</si>
  <si>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</si>
  <si>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</si>
  <si>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</si>
  <si>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</si>
  <si>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</si>
  <si>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</si>
  <si>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</si>
  <si>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</si>
  <si>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</si>
  <si>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</si>
  <si>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</si>
  <si>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</si>
  <si>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</si>
  <si>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</si>
  <si>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</si>
  <si>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</si>
  <si>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</si>
  <si>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</si>
  <si>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</si>
  <si>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</si>
  <si>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</si>
  <si>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</si>
  <si>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</si>
  <si>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</si>
  <si>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</si>
  <si>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</si>
  <si>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</si>
  <si>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</si>
  <si>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</si>
  <si>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</si>
  <si>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</si>
  <si>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</si>
  <si>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</si>
  <si>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</si>
  <si>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</si>
  <si>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</si>
  <si>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</si>
  <si>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</si>
  <si>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</si>
  <si>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</si>
  <si>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</si>
  <si>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</si>
  <si>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</si>
  <si>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</si>
  <si>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</si>
  <si>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</si>
  <si>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</si>
  <si>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</si>
  <si>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</si>
  <si>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</si>
  <si>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</si>
  <si>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</si>
  <si>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</si>
  <si>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</si>
  <si>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</si>
  <si>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</si>
  <si>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</si>
  <si>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</si>
  <si>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</si>
  <si>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</si>
  <si>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</si>
  <si>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</si>
  <si>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</si>
  <si>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</si>
  <si>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</si>
  <si>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</si>
  <si>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</si>
  <si>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</si>
  <si>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</si>
  <si>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</si>
  <si>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</si>
  <si>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</si>
  <si>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</si>
  <si>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</si>
  <si>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</si>
  <si>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</si>
  <si>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</si>
  <si>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</si>
  <si>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</si>
  <si>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</si>
  <si>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</si>
  <si>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</si>
  <si>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</si>
  <si>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</si>
  <si>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</si>
  <si>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</si>
  <si>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</si>
  <si>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</si>
  <si>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</si>
  <si>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</si>
  <si>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</si>
  <si>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</si>
  <si>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</si>
  <si>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</si>
  <si>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</si>
  <si>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</si>
  <si>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</si>
  <si>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</si>
  <si>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</si>
  <si>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</si>
  <si>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</si>
  <si>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</si>
  <si>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</si>
  <si>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</si>
  <si>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</si>
  <si>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</si>
  <si>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</si>
  <si>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</si>
  <si>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</si>
  <si>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</si>
  <si>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</si>
  <si>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</si>
  <si>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</si>
  <si>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</si>
  <si>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</si>
  <si>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</si>
  <si>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</si>
  <si>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</si>
  <si>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</si>
  <si>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</si>
  <si>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</si>
  <si>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</si>
  <si>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</si>
  <si>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</si>
  <si>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</si>
  <si>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</si>
  <si>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</si>
  <si>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</si>
  <si>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</si>
  <si>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</si>
  <si>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</si>
  <si>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</si>
  <si>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</si>
  <si>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</si>
  <si>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</si>
  <si>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</si>
  <si>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</si>
  <si>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</si>
  <si>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</si>
  <si>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</si>
  <si>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</si>
  <si>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</si>
  <si>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</si>
  <si>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</si>
  <si>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</si>
  <si>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</si>
  <si>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</si>
  <si>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</si>
  <si>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</si>
  <si>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</si>
  <si>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</si>
  <si>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</si>
  <si>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</si>
  <si>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</si>
  <si>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</si>
  <si>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</si>
  <si>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</si>
  <si>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</si>
  <si>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</si>
  <si>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</si>
  <si>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</si>
  <si>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</si>
  <si>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</si>
  <si>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</si>
  <si>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</si>
  <si>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</si>
  <si>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</si>
  <si>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</si>
  <si>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</si>
  <si>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</si>
  <si>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</si>
  <si>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</si>
  <si>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</si>
  <si>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</si>
  <si>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</si>
  <si>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</si>
  <si>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</si>
  <si>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</si>
  <si>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</si>
  <si>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</si>
  <si>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</si>
  <si>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</si>
  <si>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</si>
  <si>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</si>
  <si>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</si>
  <si>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</si>
  <si>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</si>
  <si>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</si>
  <si>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</si>
  <si>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</si>
  <si>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</si>
  <si>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</si>
  <si>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</si>
  <si>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</si>
  <si>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</si>
  <si>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</si>
  <si>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</si>
  <si>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</si>
  <si>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</si>
  <si>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</si>
  <si>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</si>
  <si>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</si>
  <si>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</si>
  <si>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</si>
  <si>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</si>
  <si>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</si>
  <si>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</si>
  <si>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</si>
  <si>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</si>
  <si>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</si>
  <si>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</si>
  <si>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</si>
  <si>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</si>
  <si>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</si>
  <si>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</si>
  <si>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</si>
  <si>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</si>
  <si>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</si>
  <si>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</si>
  <si>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</si>
  <si>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</si>
  <si>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</si>
  <si>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</si>
  <si>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</si>
  <si>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</si>
  <si>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</si>
  <si>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</si>
  <si>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</si>
  <si>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</si>
  <si>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</si>
  <si>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</si>
  <si>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</si>
  <si>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</si>
  <si>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</si>
  <si>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</si>
  <si>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</si>
  <si>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</si>
  <si>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</si>
  <si>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</si>
  <si>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</si>
  <si>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</si>
  <si>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</si>
  <si>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</si>
  <si>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</si>
  <si>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</si>
  <si>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</si>
  <si>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</si>
  <si>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</si>
  <si>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</si>
  <si>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</si>
  <si>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</si>
  <si>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</si>
  <si>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</si>
  <si>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</si>
  <si>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</si>
  <si>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</si>
  <si>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</si>
  <si>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</si>
  <si>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</si>
  <si>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</si>
  <si>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</si>
  <si>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</si>
  <si>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</si>
  <si>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</si>
  <si>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</si>
  <si>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</si>
  <si>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</si>
  <si>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</si>
  <si>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</si>
  <si>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</si>
  <si>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</si>
  <si>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</si>
  <si>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</si>
  <si>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</si>
  <si>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</si>
  <si>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</si>
  <si>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</si>
  <si>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</si>
  <si>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</si>
  <si>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</si>
  <si>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</si>
  <si>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</si>
  <si>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</si>
  <si>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</si>
  <si>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</si>
  <si>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</si>
  <si>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</si>
  <si>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</si>
  <si>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</si>
  <si>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</si>
  <si>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</si>
  <si>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</si>
  <si>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</si>
  <si>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</si>
  <si>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</si>
  <si>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</si>
  <si>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</si>
  <si>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</si>
  <si>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</si>
  <si>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</si>
  <si>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</si>
  <si>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</si>
  <si>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</si>
  <si>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</si>
  <si>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</si>
  <si>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</si>
  <si>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</si>
  <si>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</si>
  <si>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</si>
  <si>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</si>
  <si>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</si>
  <si>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</si>
  <si>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</si>
  <si>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</si>
  <si>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</si>
  <si>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</si>
  <si>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</si>
  <si>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</si>
  <si>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</si>
  <si>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</si>
  <si>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</si>
  <si>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</si>
  <si>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</si>
  <si>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</si>
  <si>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</si>
  <si>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</si>
  <si>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</si>
  <si>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</si>
  <si>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</si>
  <si>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</si>
  <si>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</si>
  <si>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</si>
  <si>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</si>
  <si>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</si>
  <si>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</si>
  <si>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</si>
  <si>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</si>
  <si>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</si>
  <si>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</si>
  <si>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</si>
  <si>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</si>
  <si>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</si>
  <si>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</si>
  <si>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</si>
  <si>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</si>
  <si>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</si>
  <si>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</si>
  <si>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</si>
  <si>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</si>
  <si>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</si>
  <si>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</si>
  <si>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</si>
  <si>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</si>
  <si>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</si>
  <si>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</si>
  <si>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</si>
  <si>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</si>
  <si>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</si>
  <si>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</si>
  <si>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</si>
  <si>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</si>
  <si>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</si>
  <si>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</si>
  <si>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</si>
  <si>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</si>
  <si>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</si>
  <si>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</si>
  <si>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</si>
  <si>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</si>
  <si>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</si>
  <si>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</si>
  <si>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</si>
  <si>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</si>
  <si>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</si>
  <si>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</si>
  <si>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</si>
  <si>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</si>
  <si>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</si>
  <si>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</si>
  <si>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</si>
  <si>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</si>
  <si>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</si>
  <si>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</si>
  <si>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</si>
  <si>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</si>
  <si>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</si>
  <si>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</si>
  <si>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</si>
  <si>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</si>
  <si>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</si>
  <si>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</si>
  <si>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</si>
  <si>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</si>
  <si>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</si>
  <si>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</si>
  <si>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</si>
  <si>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</si>
  <si>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</si>
  <si>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</si>
  <si>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</si>
  <si>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</si>
  <si>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</si>
  <si>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</si>
  <si>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</si>
  <si>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</si>
  <si>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</si>
  <si>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</si>
  <si>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</si>
  <si>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</si>
  <si>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</si>
  <si>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</si>
  <si>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</si>
  <si>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</si>
  <si>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</si>
  <si>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</si>
  <si>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</si>
  <si>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</si>
  <si>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</si>
  <si>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</si>
  <si>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</si>
  <si>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</si>
  <si>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</si>
  <si>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</si>
  <si>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</si>
  <si>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</si>
  <si>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</si>
  <si>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</si>
  <si>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</si>
  <si>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</si>
  <si>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</si>
  <si>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</si>
  <si>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</si>
  <si>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</si>
  <si>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</si>
  <si>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</si>
  <si>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</si>
  <si>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</si>
  <si>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</si>
  <si>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</si>
  <si>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</si>
  <si>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</si>
  <si>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</si>
  <si>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</si>
  <si>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</si>
  <si>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</si>
  <si>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</si>
  <si>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</si>
  <si>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</si>
  <si>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</si>
  <si>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</si>
  <si>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</si>
  <si>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</si>
  <si>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</si>
  <si>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</si>
  <si>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</si>
  <si>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</si>
  <si>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</si>
  <si>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</si>
  <si>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</si>
  <si>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</si>
  <si>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</si>
  <si>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</si>
  <si>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</si>
  <si>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</si>
  <si>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</si>
  <si>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</si>
  <si>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</si>
  <si>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</si>
  <si>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</si>
  <si>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</si>
  <si>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</si>
  <si>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</si>
  <si>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</si>
  <si>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</si>
  <si>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</si>
  <si>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</si>
  <si>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</si>
  <si>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</si>
  <si>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</si>
  <si>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</si>
  <si>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</si>
  <si>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</si>
  <si>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</si>
  <si>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</si>
  <si>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</si>
  <si>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</si>
  <si>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</si>
  <si>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</si>
  <si>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</si>
  <si>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</si>
  <si>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</si>
  <si>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</si>
  <si>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</si>
  <si>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</si>
  <si>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</si>
  <si>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</si>
  <si>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</si>
  <si>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</si>
  <si>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</si>
  <si>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</si>
  <si>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</si>
  <si>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</si>
  <si>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</si>
  <si>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</si>
  <si>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</si>
  <si>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</si>
  <si>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</si>
  <si>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</si>
  <si>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</si>
  <si>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</si>
  <si>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</si>
  <si>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</si>
  <si>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</si>
  <si>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</si>
  <si>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</si>
  <si>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</si>
  <si>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</si>
  <si>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</si>
  <si>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</si>
  <si>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</si>
  <si>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</si>
  <si>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</si>
  <si>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</si>
  <si>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</si>
  <si>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</si>
  <si>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</si>
  <si>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</si>
  <si>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</si>
  <si>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</si>
  <si>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</si>
  <si>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</si>
  <si>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</si>
  <si>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</si>
  <si>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</si>
  <si>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</si>
  <si>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</si>
  <si>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</si>
  <si>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</si>
  <si>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</si>
  <si>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</si>
  <si>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</si>
  <si>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</si>
  <si>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</si>
  <si>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</si>
  <si>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</si>
  <si>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</si>
  <si>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</si>
  <si>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</si>
  <si>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</si>
  <si>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</si>
  <si>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</si>
  <si>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</si>
  <si>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</si>
  <si>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</si>
  <si>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</si>
  <si>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</si>
  <si>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</si>
  <si>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</si>
  <si>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</si>
  <si>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</si>
  <si>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</si>
  <si>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</si>
  <si>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</si>
  <si>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</si>
  <si>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</si>
  <si>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</si>
  <si>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</si>
  <si>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</si>
  <si>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</si>
  <si>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</si>
  <si>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</si>
  <si>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</si>
  <si>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</si>
  <si>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</si>
  <si>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</si>
  <si>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</si>
  <si>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</si>
  <si>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</si>
  <si>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</si>
  <si>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</si>
  <si>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</si>
  <si>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</si>
  <si>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</si>
  <si>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</si>
  <si>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</si>
  <si>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</si>
  <si>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</si>
  <si>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</si>
  <si>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</si>
  <si>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</si>
  <si>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</si>
  <si>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</si>
  <si>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</si>
  <si>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</si>
  <si>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</si>
  <si>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</si>
  <si>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</si>
  <si>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</si>
  <si>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</si>
  <si>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</si>
  <si>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</si>
  <si>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</si>
  <si>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</si>
  <si>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</si>
  <si>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</si>
  <si>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</si>
  <si>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</si>
  <si>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</si>
  <si>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</si>
  <si>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</si>
  <si>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</si>
  <si>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</si>
  <si>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</si>
  <si>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</si>
  <si>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</si>
  <si>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</si>
  <si>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</si>
  <si>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</si>
  <si>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</si>
  <si>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</si>
  <si>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</si>
  <si>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</si>
  <si>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</si>
  <si>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</si>
  <si>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</si>
  <si>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</si>
  <si>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</si>
  <si>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</si>
  <si>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</si>
  <si>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</si>
  <si>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</si>
  <si>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</si>
  <si>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</si>
  <si>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</si>
  <si>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</si>
  <si>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</si>
  <si>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</si>
  <si>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</si>
  <si>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</si>
  <si>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</si>
  <si>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</si>
  <si>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</si>
  <si>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</si>
  <si>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</si>
  <si>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</si>
  <si>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</si>
  <si>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</si>
  <si>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</si>
  <si>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</si>
  <si>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</si>
  <si>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</si>
  <si>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</si>
  <si>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</si>
  <si>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</si>
  <si>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</si>
  <si>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</si>
  <si>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</si>
  <si>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</si>
  <si>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</si>
  <si>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</si>
  <si>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</si>
  <si>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</si>
  <si>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</si>
  <si>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</si>
  <si>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</si>
  <si>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</si>
  <si>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</si>
  <si>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</si>
  <si>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</si>
  <si>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</si>
  <si>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</si>
  <si>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</si>
  <si>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</si>
  <si>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</si>
  <si>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</si>
  <si>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</si>
  <si>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</si>
  <si>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</si>
  <si>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</si>
  <si>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</si>
  <si>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</si>
  <si>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</si>
  <si>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</si>
  <si>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</si>
  <si>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</si>
  <si>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</si>
  <si>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</si>
  <si>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</si>
  <si>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</si>
  <si>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</si>
  <si>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</si>
  <si>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</si>
  <si>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</si>
  <si>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</si>
  <si>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</si>
  <si>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</si>
  <si>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</si>
  <si>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</si>
  <si>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</si>
  <si>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</si>
  <si>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</si>
  <si>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</si>
  <si>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</si>
  <si>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</si>
  <si>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</si>
  <si>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</si>
  <si>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</si>
  <si>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</si>
  <si>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</si>
  <si>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</si>
  <si>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</si>
  <si>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</si>
  <si>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</si>
  <si>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</si>
  <si>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</si>
  <si>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</si>
  <si>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</si>
  <si>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</si>
  <si>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</si>
  <si>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</si>
  <si>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</si>
  <si>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</si>
  <si>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</si>
  <si>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</si>
  <si>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</si>
  <si>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</si>
  <si>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</si>
  <si>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</si>
  <si>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</si>
  <si>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</si>
  <si>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</si>
  <si>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</si>
  <si>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</si>
  <si>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</si>
  <si>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</si>
  <si>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</si>
  <si>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</si>
  <si>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</si>
  <si>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</si>
  <si>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</si>
  <si>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</si>
  <si>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</si>
  <si>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</si>
  <si>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</si>
  <si>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</si>
  <si>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</si>
  <si>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</si>
  <si>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</si>
  <si>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</si>
  <si>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</si>
  <si>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</si>
  <si>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</si>
  <si>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</si>
  <si>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</si>
  <si>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</si>
  <si>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</si>
  <si>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</si>
  <si>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</si>
  <si>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</si>
  <si>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</si>
  <si>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</si>
  <si>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</si>
  <si>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</si>
  <si>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</si>
  <si>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</si>
  <si>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</si>
  <si>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</si>
  <si>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</si>
  <si>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</si>
  <si>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</si>
  <si>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</si>
  <si>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</si>
  <si>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</si>
  <si>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</si>
  <si>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</si>
  <si>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</si>
  <si>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</si>
  <si>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</si>
  <si>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</si>
  <si>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</si>
  <si>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</si>
  <si>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</si>
  <si>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</si>
  <si>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</si>
  <si>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</si>
  <si>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</si>
  <si>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</si>
  <si>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</si>
  <si>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</si>
  <si>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</si>
  <si>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</si>
  <si>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</si>
  <si>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</si>
  <si>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</si>
  <si>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</si>
  <si>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</si>
  <si>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</si>
  <si>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</si>
  <si>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</si>
  <si>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</si>
  <si>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</si>
  <si>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</si>
  <si>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</si>
  <si>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</si>
  <si>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</si>
  <si>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</si>
  <si>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</si>
  <si>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</si>
  <si>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</si>
  <si>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</si>
  <si>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</si>
  <si>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</si>
  <si>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</si>
  <si>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</si>
  <si>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</si>
  <si>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</si>
  <si>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</si>
  <si>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</si>
  <si>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</si>
  <si>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</si>
  <si>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</si>
  <si>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</si>
  <si>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</si>
  <si>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</si>
  <si>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</si>
  <si>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</si>
  <si>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</si>
  <si>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</si>
  <si>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</si>
  <si>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</si>
  <si>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</si>
  <si>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</si>
  <si>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</si>
  <si>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</si>
  <si>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</si>
  <si>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</si>
  <si>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</si>
  <si>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</si>
  <si>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</si>
  <si>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</si>
  <si>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</si>
  <si>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</si>
  <si>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</si>
  <si>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</si>
  <si>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</si>
  <si>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</si>
  <si>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</si>
  <si>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</si>
  <si>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</si>
  <si>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</si>
  <si>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</si>
  <si>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</si>
  <si>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</si>
  <si>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</si>
  <si>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</si>
  <si>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</si>
  <si>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</si>
  <si>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</si>
  <si>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</si>
  <si>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</si>
  <si>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</si>
  <si>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</si>
  <si>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</si>
  <si>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</si>
  <si>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</si>
  <si>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</si>
  <si>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</si>
  <si>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</si>
  <si>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</si>
  <si>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</si>
  <si>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</si>
  <si>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</si>
  <si>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</si>
  <si>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</si>
  <si>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</si>
  <si>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</si>
  <si>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</si>
  <si>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</si>
  <si>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</si>
  <si>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</si>
  <si>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</si>
  <si>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</si>
  <si>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</si>
  <si>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</si>
  <si>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</si>
  <si>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</si>
  <si>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</si>
  <si>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</si>
  <si>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</si>
  <si>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</si>
  <si>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</si>
  <si>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</si>
  <si>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</si>
  <si>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</si>
  <si>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</si>
  <si>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</si>
  <si>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</si>
  <si>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</si>
  <si>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</si>
  <si>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</si>
  <si>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</si>
  <si>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</si>
  <si>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</si>
  <si>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</si>
  <si>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</si>
  <si>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</si>
  <si>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</si>
  <si>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</si>
  <si>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</si>
  <si>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</si>
  <si>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</si>
  <si>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</si>
  <si>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</si>
  <si>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</si>
  <si>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</si>
  <si>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</si>
  <si>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</si>
  <si>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</si>
  <si>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</si>
  <si>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</si>
  <si>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</si>
  <si>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</si>
  <si>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</si>
  <si>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</si>
  <si>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</si>
  <si>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</si>
  <si>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</si>
  <si>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</si>
  <si>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</si>
  <si>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</si>
  <si>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</si>
  <si>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</si>
  <si>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</si>
  <si>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</si>
  <si>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</si>
  <si>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</si>
  <si>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</si>
  <si>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</si>
  <si>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</si>
  <si>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</si>
  <si>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</si>
  <si>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</si>
  <si>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</si>
  <si>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</si>
  <si>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</si>
  <si>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</si>
  <si>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</si>
  <si>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</si>
  <si>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</si>
  <si>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</si>
  <si>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</si>
  <si>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</si>
  <si>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</si>
  <si>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</si>
  <si>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</si>
  <si>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</si>
  <si>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</si>
  <si>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</si>
  <si>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</si>
  <si>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</si>
  <si>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</si>
  <si>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</si>
  <si>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</si>
  <si>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</si>
  <si>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</si>
  <si>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</si>
  <si>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</si>
  <si>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</si>
  <si>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</si>
  <si>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</si>
  <si>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</si>
  <si>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</si>
  <si>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</si>
  <si>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</si>
  <si>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</si>
  <si>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</si>
  <si>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</si>
  <si>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</si>
  <si>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</si>
  <si>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</si>
  <si>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</si>
  <si>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</si>
  <si>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</si>
  <si>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</si>
  <si>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</si>
  <si>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</si>
  <si>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</si>
  <si>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</si>
  <si>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</si>
  <si>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</si>
  <si>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</si>
  <si>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</si>
  <si>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</si>
  <si>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</si>
  <si>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</si>
  <si>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</si>
  <si>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</si>
  <si>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</si>
  <si>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</si>
  <si>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</si>
  <si>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</si>
  <si>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</si>
  <si>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</si>
  <si>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</si>
  <si>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</si>
  <si>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</si>
  <si>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</si>
  <si>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</si>
  <si>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</si>
  <si>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</si>
  <si>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</si>
  <si>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</si>
  <si>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</si>
  <si>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</si>
  <si>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</si>
  <si>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</si>
  <si>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</si>
  <si>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</si>
  <si>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</si>
  <si>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</si>
  <si>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</si>
  <si>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</si>
  <si>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</si>
  <si>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</si>
  <si>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</si>
  <si>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</si>
  <si>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</si>
  <si>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</si>
  <si>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</si>
  <si>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</si>
  <si>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</si>
  <si>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</si>
  <si>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</si>
  <si>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</si>
  <si>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</si>
  <si>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</si>
  <si>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</si>
  <si>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</si>
  <si>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</si>
  <si>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</si>
  <si>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</si>
  <si>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</si>
  <si>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</si>
  <si>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</si>
  <si>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</si>
  <si>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</si>
  <si>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</si>
  <si>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</si>
  <si>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</si>
  <si>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</si>
  <si>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</si>
  <si>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</si>
  <si>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</si>
  <si>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</si>
  <si>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</si>
  <si>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</si>
  <si>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</si>
  <si>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</si>
  <si>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</si>
  <si>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</si>
  <si>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</si>
  <si>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</si>
  <si>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</si>
  <si>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</si>
  <si>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</si>
  <si>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</si>
  <si>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</si>
  <si>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</si>
  <si>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</si>
  <si>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</si>
  <si>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</si>
  <si>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</si>
  <si>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</si>
  <si>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</si>
  <si>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</si>
  <si>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</si>
  <si>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</si>
  <si>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</si>
  <si>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</si>
  <si>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</si>
  <si>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</si>
  <si>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</si>
  <si>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</si>
  <si>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</si>
  <si>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</si>
  <si>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</si>
  <si>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</si>
  <si>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</si>
  <si>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</si>
  <si>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</si>
  <si>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</si>
  <si>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</si>
  <si>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</si>
  <si>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</si>
  <si>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</si>
  <si>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</si>
  <si>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</si>
  <si>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</si>
  <si>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</si>
  <si>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</si>
  <si>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</si>
  <si>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</si>
  <si>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</si>
  <si>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</si>
  <si>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</si>
  <si>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</si>
  <si>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</si>
  <si>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</si>
  <si>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</si>
  <si>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</si>
  <si>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</si>
  <si>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</si>
  <si>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</si>
  <si>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</si>
  <si>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</si>
  <si>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</si>
  <si>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</si>
  <si>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</si>
  <si>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</si>
  <si>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</si>
  <si>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</si>
  <si>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</si>
  <si>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</si>
  <si>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</si>
  <si>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</si>
  <si>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</si>
  <si>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</si>
  <si>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</si>
  <si>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</si>
  <si>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</si>
  <si>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</si>
  <si>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</si>
  <si>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</si>
  <si>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</si>
  <si>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</si>
  <si>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</si>
  <si>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</si>
  <si>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</si>
  <si>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</si>
  <si>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</si>
  <si>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</si>
  <si>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</si>
  <si>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</si>
  <si>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</si>
  <si>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</si>
  <si>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</si>
  <si>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</si>
  <si>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</si>
  <si>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</si>
  <si>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</si>
  <si>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</si>
  <si>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</si>
  <si>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</si>
  <si>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</si>
  <si>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</si>
  <si>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</si>
  <si>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</si>
  <si>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</si>
  <si>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</si>
  <si>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</si>
  <si>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</si>
  <si>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</si>
  <si>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</si>
  <si>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</si>
  <si>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</si>
  <si>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</si>
  <si>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</si>
  <si>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</si>
  <si>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</si>
  <si>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</si>
  <si>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</si>
  <si>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</si>
  <si>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</si>
  <si>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</si>
  <si>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</si>
  <si>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</si>
  <si>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</si>
  <si>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</si>
  <si>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</si>
  <si>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</si>
  <si>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</si>
  <si>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</si>
  <si>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</si>
  <si>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</si>
  <si>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</si>
  <si>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</si>
  <si>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</si>
  <si>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</si>
  <si>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</si>
  <si>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</si>
  <si>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</si>
  <si>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</si>
  <si>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</si>
  <si>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</si>
  <si>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</si>
  <si>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</si>
  <si>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</si>
  <si>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</si>
  <si>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</si>
  <si>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</si>
  <si>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</si>
  <si>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</si>
  <si>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</si>
  <si>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</si>
  <si>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</si>
  <si>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</si>
  <si>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</si>
  <si>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</si>
  <si>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</si>
  <si>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</si>
  <si>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</si>
  <si>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</si>
  <si>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</si>
  <si>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</si>
  <si>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</si>
  <si>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</si>
  <si>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</si>
  <si>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</si>
  <si>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</si>
  <si>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</si>
  <si>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</si>
  <si>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</si>
  <si>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</si>
  <si>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</si>
  <si>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</si>
  <si>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</si>
  <si>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</si>
  <si>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</si>
  <si>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</si>
  <si>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</si>
  <si>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</si>
  <si>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</si>
  <si>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</si>
  <si>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</si>
  <si>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</si>
  <si>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</si>
  <si>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</si>
  <si>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</si>
  <si>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</si>
  <si>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</si>
  <si>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</si>
  <si>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</si>
  <si>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</si>
  <si>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</si>
  <si>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</si>
  <si>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</si>
  <si>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</si>
  <si>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</si>
  <si>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</si>
  <si>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</si>
  <si>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</si>
  <si>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</si>
  <si>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</si>
  <si>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</si>
  <si>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</si>
  <si>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</si>
  <si>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</si>
  <si>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</si>
  <si>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</si>
  <si>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</si>
  <si>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</si>
  <si>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</si>
  <si>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</si>
  <si>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</si>
  <si>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</si>
  <si>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</si>
  <si>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</si>
  <si>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</si>
  <si>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</si>
  <si>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</si>
  <si>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</si>
  <si>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</si>
  <si>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</si>
  <si>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</si>
  <si>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</si>
  <si>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</si>
  <si>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</si>
  <si>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</si>
  <si>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</si>
  <si>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</si>
  <si>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</si>
  <si>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</si>
  <si>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</si>
  <si>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</si>
  <si>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</si>
  <si>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</si>
  <si>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</si>
  <si>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</si>
  <si>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</si>
  <si>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</si>
  <si>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</si>
  <si>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</si>
  <si>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</si>
  <si>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</si>
  <si>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</si>
  <si>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</si>
  <si>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</si>
  <si>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</si>
  <si>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</si>
  <si>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</si>
  <si>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</si>
  <si>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</si>
  <si>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</si>
  <si>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</si>
  <si>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</si>
  <si>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</si>
  <si>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</si>
  <si>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</si>
  <si>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</si>
  <si>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</si>
  <si>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</si>
  <si>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</si>
  <si>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</si>
  <si>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</si>
  <si>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</si>
  <si>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</si>
  <si>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</si>
  <si>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</si>
  <si>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</si>
  <si>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</si>
  <si>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</si>
  <si>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</si>
  <si>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</si>
  <si>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</si>
  <si>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</si>
  <si>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</si>
  <si>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</si>
  <si>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</si>
  <si>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</si>
  <si>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</si>
  <si>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</si>
  <si>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</si>
  <si>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</si>
  <si>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</si>
  <si>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</si>
  <si>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</si>
  <si>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</si>
  <si>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</si>
  <si>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</si>
  <si>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</si>
  <si>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</si>
  <si>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</si>
  <si>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</si>
  <si>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</si>
  <si>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</si>
  <si>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</si>
  <si>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</si>
  <si>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</si>
  <si>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</si>
  <si>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</si>
  <si>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</si>
  <si>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</si>
  <si>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</si>
  <si>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</si>
  <si>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</si>
  <si>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</si>
  <si>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</si>
  <si>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</si>
  <si>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</si>
  <si>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</si>
  <si>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</si>
  <si>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</si>
  <si>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</si>
  <si>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</si>
  <si>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</si>
  <si>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</si>
  <si>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</si>
  <si>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</si>
  <si>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</si>
  <si>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</si>
  <si>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</si>
  <si>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</si>
  <si>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</si>
  <si>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</si>
  <si>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</si>
  <si>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</si>
  <si>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</si>
  <si>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</si>
  <si>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</si>
  <si>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</si>
  <si>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</si>
  <si>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</si>
  <si>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</si>
  <si>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</si>
  <si>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</si>
  <si>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</si>
  <si>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</si>
  <si>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</si>
  <si>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</si>
  <si>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</si>
  <si>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</si>
  <si>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</si>
  <si>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</si>
  <si>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</si>
  <si>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</si>
  <si>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</si>
  <si>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</si>
  <si>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</si>
  <si>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</si>
  <si>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</si>
  <si>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</si>
  <si>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</si>
  <si>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</si>
  <si>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</si>
  <si>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</si>
  <si>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</si>
  <si>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</si>
  <si>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</si>
  <si>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</si>
  <si>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</si>
  <si>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</si>
  <si>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</si>
  <si>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</si>
  <si>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</si>
  <si>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</si>
  <si>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</si>
  <si>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</si>
  <si>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</si>
  <si>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</si>
  <si>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</si>
  <si>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</si>
  <si>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</si>
  <si>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</si>
  <si>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</si>
  <si>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</si>
  <si>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</si>
  <si>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</si>
  <si>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</si>
  <si>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</si>
  <si>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</si>
  <si>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</si>
  <si>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</si>
  <si>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</si>
  <si>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</si>
  <si>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</si>
  <si>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</si>
  <si>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</si>
  <si>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</si>
  <si>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</si>
  <si>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</si>
  <si>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</si>
  <si>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</si>
  <si>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</si>
  <si>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</si>
  <si>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</si>
  <si>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</si>
  <si>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</si>
  <si>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</si>
  <si>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</si>
  <si>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</si>
  <si>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</si>
  <si>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</si>
  <si>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</si>
  <si>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</si>
  <si>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</si>
  <si>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</si>
  <si>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</si>
  <si>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</si>
  <si>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</si>
  <si>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</si>
  <si>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</si>
  <si>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</si>
  <si>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</si>
  <si>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</si>
  <si>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</si>
  <si>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</si>
  <si>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</si>
  <si>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</si>
  <si>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</si>
  <si>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</si>
  <si>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</si>
  <si>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</si>
  <si>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</si>
  <si>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</si>
  <si>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</si>
  <si>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</si>
  <si>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</si>
  <si>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</si>
  <si>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</si>
  <si>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</si>
  <si>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</si>
  <si>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</si>
  <si>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</si>
  <si>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</si>
  <si>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</si>
  <si>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</si>
  <si>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</si>
  <si>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</si>
  <si>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</si>
  <si>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</si>
  <si>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</si>
  <si>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</si>
  <si>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</si>
  <si>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</si>
  <si>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</si>
  <si>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</si>
  <si>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</si>
  <si>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</si>
  <si>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</si>
  <si>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</si>
  <si>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</si>
  <si>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</si>
  <si>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</si>
  <si>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</si>
  <si>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</si>
  <si>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</si>
  <si>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</si>
  <si>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</si>
  <si>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</si>
  <si>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</si>
  <si>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</si>
  <si>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</si>
  <si>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</si>
  <si>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</si>
  <si>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</si>
  <si>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</si>
  <si>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</si>
  <si>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</si>
  <si>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</si>
  <si>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</si>
  <si>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</si>
  <si>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</si>
  <si>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</si>
  <si>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</si>
  <si>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</si>
  <si>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</si>
  <si>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</si>
  <si>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</si>
  <si>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</si>
  <si>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</si>
  <si>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</si>
  <si>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</si>
  <si>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</si>
  <si>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</si>
  <si>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</si>
  <si>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</si>
  <si>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</si>
  <si>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</si>
  <si>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</si>
  <si>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</si>
  <si>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</si>
  <si>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</si>
  <si>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</si>
  <si>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</si>
  <si>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</si>
  <si>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</si>
  <si>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</si>
  <si>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</si>
  <si>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</si>
  <si>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</si>
  <si>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</si>
  <si>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</si>
  <si>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</si>
  <si>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</si>
  <si>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</si>
  <si>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</si>
  <si>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</si>
  <si>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</si>
  <si>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</si>
  <si>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</si>
  <si>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</si>
  <si>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</si>
  <si>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</si>
  <si>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</si>
  <si>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</si>
  <si>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</si>
  <si>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</si>
  <si>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</si>
  <si>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</si>
  <si>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</si>
  <si>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</si>
  <si>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</si>
  <si>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</si>
  <si>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</si>
  <si>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</si>
  <si>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</si>
  <si>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</si>
  <si>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</si>
  <si>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</si>
  <si>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</si>
  <si>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</si>
  <si>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</si>
  <si>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</si>
  <si>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</si>
  <si>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</si>
  <si>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</si>
  <si>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</si>
  <si>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</si>
  <si>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</si>
  <si>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</si>
  <si>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</si>
  <si>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</si>
  <si>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</si>
  <si>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</si>
  <si>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</si>
  <si>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</si>
  <si>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</si>
  <si>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</si>
  <si>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</si>
  <si>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</si>
  <si>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</si>
  <si>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</si>
  <si>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</si>
  <si>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</si>
  <si>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</si>
  <si>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</si>
  <si>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</si>
  <si>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</si>
  <si>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</si>
  <si>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</si>
  <si>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</si>
  <si>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</si>
  <si>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</si>
  <si>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</si>
  <si>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</si>
  <si>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</si>
  <si>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</si>
  <si>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</si>
  <si>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</si>
  <si>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</si>
  <si>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</si>
  <si>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</si>
  <si>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</si>
  <si>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</si>
  <si>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</si>
  <si>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</si>
  <si>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</si>
  <si>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</si>
  <si>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</si>
  <si>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</si>
  <si>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</si>
  <si>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</si>
  <si>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</si>
  <si>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</si>
  <si>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</si>
  <si>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</si>
  <si>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</si>
  <si>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</si>
  <si>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</si>
  <si>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</si>
  <si>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</si>
  <si>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</si>
  <si>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</si>
  <si>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</si>
  <si>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</si>
  <si>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</si>
  <si>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</si>
  <si>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</si>
  <si>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</si>
  <si>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</si>
  <si>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</si>
  <si>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</si>
  <si>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</si>
  <si>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</si>
  <si>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</si>
  <si>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</si>
  <si>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</si>
  <si>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</si>
  <si>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</si>
  <si>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</si>
  <si>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</si>
  <si>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</si>
  <si>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</si>
  <si>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</si>
  <si>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</si>
  <si>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</si>
  <si>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</si>
  <si>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</si>
  <si>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</si>
  <si>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</si>
  <si>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</si>
  <si>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</si>
  <si>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</si>
  <si>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</si>
  <si>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</si>
  <si>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</si>
  <si>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</si>
  <si>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</si>
  <si>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</si>
  <si>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</si>
  <si>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</si>
  <si>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</si>
  <si>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</si>
  <si>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</si>
  <si>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</si>
  <si>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</si>
  <si>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</si>
  <si>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</si>
  <si>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</si>
  <si>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</si>
  <si>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</si>
  <si>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</si>
  <si>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</si>
  <si>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</si>
  <si>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</si>
  <si>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</si>
  <si>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</si>
  <si>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</si>
  <si>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</si>
  <si>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</si>
  <si>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</si>
  <si>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</si>
  <si>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</si>
  <si>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</si>
  <si>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</si>
  <si>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</si>
  <si>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</si>
  <si>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</si>
  <si>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</si>
  <si>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</si>
  <si>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</si>
  <si>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</si>
  <si>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</si>
  <si>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</si>
  <si>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</si>
  <si>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</si>
  <si>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</si>
  <si>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</si>
  <si>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</si>
  <si>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</si>
  <si>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</si>
  <si>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</si>
  <si>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</si>
  <si>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</si>
  <si>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</si>
  <si>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</si>
  <si>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</si>
  <si>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</si>
  <si>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</si>
  <si>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</si>
  <si>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</si>
  <si>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</si>
  <si>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</si>
  <si>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</si>
  <si>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</si>
  <si>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</si>
  <si>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</si>
  <si>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</si>
  <si>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</si>
  <si>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</si>
  <si>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</si>
  <si>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</si>
  <si>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</si>
  <si>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</si>
  <si>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</si>
  <si>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</si>
  <si>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</si>
  <si>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</si>
  <si>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</si>
  <si>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</si>
  <si>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</si>
  <si>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</si>
  <si>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</si>
  <si>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</si>
  <si>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</si>
  <si>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</si>
  <si>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</si>
  <si>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</si>
  <si>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</si>
  <si>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</si>
  <si>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</si>
  <si>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</si>
  <si>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</si>
  <si>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</si>
  <si>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</si>
  <si>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</si>
  <si>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</si>
  <si>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</si>
  <si>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</si>
  <si>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</si>
  <si>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</si>
  <si>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</si>
  <si>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</si>
  <si>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</si>
  <si>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</si>
  <si>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</si>
  <si>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</si>
  <si>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</si>
  <si>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</si>
  <si>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</si>
  <si>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</si>
  <si>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</si>
  <si>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</si>
  <si>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</si>
  <si>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</si>
  <si>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</si>
  <si>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</si>
  <si>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</si>
  <si>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</si>
  <si>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</si>
  <si>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</si>
  <si>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</si>
  <si>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</si>
  <si>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</si>
  <si>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</si>
  <si>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</si>
  <si>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</si>
  <si>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</si>
  <si>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</si>
  <si>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</si>
  <si>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</si>
  <si>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</si>
  <si>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</si>
  <si>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</si>
  <si>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</si>
  <si>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</si>
  <si>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</si>
  <si>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</si>
  <si>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</si>
  <si>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</si>
  <si>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</si>
  <si>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</si>
  <si>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</si>
  <si>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</si>
  <si>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</si>
  <si>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</si>
  <si>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</si>
  <si>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</si>
  <si>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</si>
  <si>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</si>
  <si>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</si>
  <si>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</si>
  <si>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</si>
  <si>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</si>
  <si>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</si>
  <si>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</si>
  <si>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</si>
  <si>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</si>
  <si>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</si>
  <si>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</si>
  <si>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</si>
  <si>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</si>
  <si>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</si>
  <si>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</si>
  <si>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</si>
  <si>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</si>
  <si>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</si>
  <si>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</si>
  <si>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</si>
  <si>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</si>
  <si>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</si>
  <si>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</si>
  <si>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</si>
  <si>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</si>
  <si>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</si>
  <si>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</si>
  <si>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</si>
  <si>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</si>
  <si>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</si>
  <si>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</si>
  <si>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</si>
  <si>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</si>
  <si>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</si>
  <si>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</si>
  <si>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</si>
  <si>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</si>
  <si>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</si>
  <si>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</si>
  <si>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</si>
  <si>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</si>
  <si>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</si>
  <si>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</si>
  <si>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</si>
  <si>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</si>
  <si>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</si>
  <si>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</si>
  <si>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</si>
  <si>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</si>
  <si>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</si>
  <si>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</si>
  <si>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</si>
  <si>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</si>
  <si>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</si>
  <si>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</si>
  <si>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</si>
  <si>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</si>
  <si>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</si>
  <si>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</si>
  <si>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</si>
  <si>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</si>
  <si>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</si>
  <si>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</si>
  <si>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</si>
  <si>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</si>
  <si>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</si>
  <si>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</si>
  <si>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</si>
  <si>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</si>
  <si>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</si>
  <si>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</si>
  <si>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</si>
  <si>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</si>
  <si>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</si>
  <si>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</si>
  <si>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</si>
  <si>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</si>
  <si>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</si>
  <si>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</si>
  <si>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</si>
  <si>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</si>
  <si>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</si>
  <si>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</si>
  <si>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</si>
  <si>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</si>
  <si>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</si>
  <si>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</si>
  <si>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</si>
  <si>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</si>
  <si>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</si>
  <si>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</si>
  <si>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</si>
  <si>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</si>
  <si>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</si>
  <si>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</si>
  <si>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</si>
  <si>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</si>
  <si>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</si>
  <si>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</si>
  <si>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</si>
  <si>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</si>
  <si>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</si>
  <si>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</si>
  <si>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</si>
  <si>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</si>
  <si>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</si>
  <si>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</si>
  <si>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</si>
  <si>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</si>
  <si>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</si>
  <si>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</si>
  <si>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</si>
  <si>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</si>
  <si>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</si>
  <si>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</si>
  <si>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</si>
  <si>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</si>
  <si>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</si>
  <si>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</si>
  <si>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</si>
  <si>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</si>
  <si>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</si>
  <si>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</si>
  <si>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</si>
  <si>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</si>
  <si>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</si>
  <si>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</si>
  <si>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</si>
  <si>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</si>
  <si>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</si>
  <si>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</si>
  <si>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</si>
  <si>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</si>
  <si>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</si>
  <si>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</si>
  <si>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</si>
  <si>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</si>
  <si>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</si>
  <si>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</si>
  <si>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</si>
  <si>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</si>
  <si>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</si>
  <si>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</si>
  <si>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</si>
  <si>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</si>
  <si>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</si>
  <si>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</si>
  <si>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</si>
  <si>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</si>
  <si>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</si>
  <si>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</si>
  <si>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</si>
  <si>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</si>
  <si>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</si>
  <si>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</si>
  <si>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</si>
  <si>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</si>
  <si>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</si>
  <si>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</si>
  <si>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</si>
  <si>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</si>
  <si>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</si>
  <si>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</si>
  <si>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</si>
  <si>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</si>
  <si>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</si>
  <si>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</si>
  <si>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</si>
  <si>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</si>
  <si>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</si>
  <si>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</si>
  <si>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</si>
  <si>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</si>
  <si>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</si>
  <si>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</si>
  <si>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</si>
  <si>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</si>
  <si>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</si>
  <si>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</si>
  <si>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</si>
  <si>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</si>
  <si>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</si>
  <si>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</si>
  <si>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</si>
  <si>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</si>
  <si>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</si>
  <si>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</si>
  <si>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</si>
  <si>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</si>
  <si>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</si>
  <si>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</si>
  <si>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</si>
  <si>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</si>
  <si>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</si>
  <si>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</si>
  <si>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</si>
  <si>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</si>
  <si>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</si>
  <si>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</si>
  <si>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</si>
  <si>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</si>
  <si>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</si>
  <si>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</si>
  <si>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</si>
  <si>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</si>
  <si>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</si>
  <si>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</si>
  <si>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</si>
  <si>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</si>
  <si>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</si>
  <si>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</si>
  <si>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</si>
  <si>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</si>
  <si>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</si>
  <si>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</si>
  <si>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</si>
  <si>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</si>
  <si>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</si>
  <si>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</si>
  <si>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</si>
  <si>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</si>
  <si>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</si>
  <si>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</si>
  <si>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</si>
  <si>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</si>
  <si>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</si>
  <si>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</si>
  <si>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</si>
  <si>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</si>
  <si>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</si>
  <si>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</si>
  <si>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</si>
  <si>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</si>
  <si>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</si>
  <si>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</si>
  <si>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</si>
  <si>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</si>
  <si>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</si>
  <si>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</si>
  <si>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</si>
  <si>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</si>
  <si>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</si>
  <si>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</si>
  <si>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</si>
  <si>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</si>
  <si>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</si>
  <si>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</si>
  <si>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</si>
  <si>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</si>
  <si>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</si>
  <si>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</si>
  <si>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</si>
  <si>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</si>
  <si>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</si>
  <si>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</si>
  <si>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</si>
  <si>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</si>
  <si>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</si>
  <si>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</si>
  <si>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</si>
  <si>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</si>
  <si>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</si>
  <si>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</si>
  <si>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</si>
  <si>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</si>
  <si>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</si>
  <si>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</si>
  <si>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</si>
  <si>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</si>
  <si>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</si>
  <si>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</si>
  <si>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</si>
  <si>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</si>
  <si>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</si>
  <si>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</si>
  <si>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</si>
  <si>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</si>
  <si>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</si>
  <si>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</si>
  <si>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</si>
  <si>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</si>
  <si>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</si>
  <si>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</si>
  <si>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</si>
  <si>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</si>
  <si>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</si>
  <si>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</si>
  <si>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</si>
  <si>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</si>
  <si>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</si>
  <si>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</si>
  <si>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</si>
  <si>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</si>
  <si>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</si>
  <si>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</si>
  <si>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</si>
  <si>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</si>
  <si>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</si>
  <si>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</si>
  <si>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</si>
  <si>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</si>
  <si>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</si>
  <si>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</si>
  <si>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</si>
  <si>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</si>
  <si>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</si>
  <si>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</si>
  <si>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</si>
  <si>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</si>
  <si>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</si>
  <si>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</si>
  <si>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</si>
  <si>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</si>
  <si>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</si>
  <si>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</si>
  <si>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</si>
  <si>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</si>
  <si>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</si>
  <si>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</si>
  <si>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</si>
  <si>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</si>
  <si>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</si>
  <si>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</si>
  <si>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</si>
  <si>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</si>
  <si>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</si>
  <si>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</si>
  <si>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</si>
  <si>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</si>
  <si>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</si>
  <si>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</si>
  <si>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</si>
  <si>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</si>
  <si>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</si>
  <si>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</si>
  <si>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</si>
  <si>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</si>
  <si>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</si>
  <si>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</si>
  <si>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</si>
  <si>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</si>
  <si>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</si>
  <si>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</si>
  <si>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</si>
  <si>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</si>
  <si>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</si>
  <si>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</si>
  <si>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</si>
  <si>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</si>
  <si>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</si>
  <si>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</si>
  <si>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</si>
  <si>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</si>
  <si>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</si>
  <si>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</si>
  <si>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</si>
  <si>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</si>
  <si>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</si>
  <si>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</si>
  <si>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</si>
  <si>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</si>
  <si>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</si>
  <si>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</si>
  <si>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</si>
  <si>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</si>
  <si>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</si>
  <si>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</si>
  <si>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</si>
  <si>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</si>
  <si>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</si>
  <si>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</si>
  <si>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</si>
  <si>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</si>
  <si>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</si>
  <si>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</si>
  <si>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</si>
  <si>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</si>
  <si>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</si>
  <si>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</si>
  <si>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</si>
  <si>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</si>
  <si>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</si>
  <si>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</si>
  <si>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</si>
  <si>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</si>
  <si>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</si>
  <si>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</si>
  <si>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</si>
  <si>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</si>
  <si>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</si>
  <si>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</si>
  <si>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</si>
  <si>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</si>
  <si>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</si>
  <si>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</si>
  <si>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</si>
  <si>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</si>
  <si>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</si>
  <si>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</si>
  <si>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</si>
  <si>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</si>
  <si>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</si>
  <si>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</si>
  <si>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</si>
  <si>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</si>
  <si>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</si>
  <si>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</si>
  <si>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</si>
  <si>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</si>
  <si>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</si>
  <si>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</si>
  <si>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</si>
  <si>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</si>
  <si>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</si>
  <si>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</si>
  <si>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</si>
  <si>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</si>
  <si>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</si>
  <si>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</si>
  <si>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</si>
  <si>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</si>
  <si>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</si>
  <si>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</si>
  <si>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</si>
  <si>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</si>
  <si>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</si>
  <si>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</si>
  <si>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</si>
  <si>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</si>
  <si>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</si>
  <si>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</si>
  <si>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</si>
  <si>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</si>
  <si>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</si>
  <si>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</si>
  <si>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</si>
  <si>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</si>
  <si>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</si>
  <si>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</si>
  <si>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</si>
  <si>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</si>
  <si>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</si>
  <si>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</si>
  <si>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</si>
  <si>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</si>
  <si>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</si>
  <si>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</si>
  <si>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</si>
  <si>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</si>
  <si>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</si>
  <si>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</si>
  <si>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</si>
  <si>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</si>
  <si>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</si>
  <si>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</si>
  <si>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</si>
  <si>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</si>
  <si>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</si>
  <si>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</si>
  <si>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</si>
  <si>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</si>
  <si>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</si>
  <si>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</si>
  <si>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</si>
  <si>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</si>
  <si>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</si>
  <si>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</si>
  <si>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</si>
  <si>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</si>
  <si>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</si>
  <si>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</si>
  <si>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</si>
  <si>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</si>
  <si>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</si>
  <si>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</si>
  <si>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</si>
  <si>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</si>
  <si>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</si>
  <si>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</si>
  <si>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</si>
  <si>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</si>
  <si>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</si>
  <si>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</si>
  <si>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</si>
  <si>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</si>
  <si>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</si>
  <si>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</si>
  <si>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</si>
  <si>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</si>
  <si>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</si>
  <si>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</si>
  <si>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</si>
  <si>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</si>
  <si>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</si>
  <si>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</si>
  <si>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</si>
  <si>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</si>
  <si>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</si>
  <si>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</si>
  <si>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</si>
  <si>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</si>
  <si>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</si>
  <si>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</si>
  <si>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</si>
  <si>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</si>
  <si>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</si>
  <si>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</si>
  <si>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</si>
  <si>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</si>
  <si>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</si>
  <si>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</si>
  <si>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</si>
  <si>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</si>
  <si>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</si>
  <si>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</si>
  <si>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</si>
  <si>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</si>
  <si>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</si>
  <si>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</si>
  <si>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</si>
  <si>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</si>
  <si>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</si>
  <si>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</si>
  <si>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</si>
  <si>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</si>
  <si>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</si>
  <si>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</si>
  <si>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</si>
  <si>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</si>
  <si>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</si>
  <si>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</si>
  <si>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</si>
  <si>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</si>
  <si>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</si>
  <si>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</si>
  <si>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</si>
  <si>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</si>
  <si>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</si>
  <si>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</si>
  <si>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</si>
  <si>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</si>
  <si>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</si>
  <si>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</si>
  <si>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</si>
  <si>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</si>
  <si>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</si>
  <si>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</si>
  <si>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</si>
  <si>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</si>
  <si>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</si>
  <si>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</si>
  <si>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</si>
  <si>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</si>
  <si>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</si>
  <si>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</si>
  <si>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</si>
  <si>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</si>
  <si>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</si>
  <si>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</si>
  <si>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</si>
  <si>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</si>
  <si>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</si>
  <si>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</si>
  <si>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</si>
  <si>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</si>
  <si>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</si>
  <si>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</si>
  <si>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</si>
  <si>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</si>
  <si>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</si>
  <si>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</si>
  <si>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</si>
  <si>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</si>
  <si>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</si>
  <si>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</si>
  <si>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</si>
  <si>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</si>
  <si>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</si>
  <si>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</si>
  <si>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</si>
  <si>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</si>
  <si>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</si>
  <si>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</si>
  <si>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</si>
  <si>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</si>
  <si>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</si>
  <si>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</si>
  <si>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</si>
  <si>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</si>
  <si>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</si>
  <si>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</si>
  <si>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</si>
  <si>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</si>
  <si>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</si>
  <si>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</si>
  <si>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</si>
  <si>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</si>
  <si>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</si>
  <si>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</si>
  <si>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</si>
  <si>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</si>
  <si>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</si>
  <si>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</si>
  <si>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</si>
  <si>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</si>
  <si>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</si>
  <si>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</si>
  <si>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</si>
  <si>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</si>
  <si>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</si>
  <si>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</si>
  <si>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</si>
  <si>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</si>
  <si>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</si>
  <si>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</si>
  <si>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</si>
  <si>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</si>
  <si>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</si>
  <si>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</si>
  <si>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</si>
  <si>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</si>
  <si>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</si>
  <si>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</si>
  <si>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</si>
  <si>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</si>
  <si>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</si>
  <si>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</si>
  <si>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</si>
  <si>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</si>
  <si>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</si>
  <si>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</si>
  <si>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</si>
  <si>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</si>
  <si>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</si>
  <si>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</si>
  <si>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</si>
  <si>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</si>
  <si>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</si>
  <si>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</si>
  <si>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</si>
  <si>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</si>
  <si>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</si>
  <si>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</si>
  <si>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</si>
  <si>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</si>
  <si>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</si>
  <si>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</si>
  <si>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</si>
  <si>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</si>
  <si>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</si>
  <si>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</si>
  <si>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</si>
  <si>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</si>
  <si>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</si>
  <si>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</si>
  <si>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</si>
  <si>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</si>
  <si>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</si>
  <si>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</si>
  <si>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</si>
  <si>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</si>
  <si>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</si>
  <si>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</si>
  <si>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</si>
  <si>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</si>
  <si>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</si>
  <si>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</si>
  <si>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</si>
  <si>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</si>
  <si>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</si>
  <si>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</si>
  <si>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</si>
  <si>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</si>
  <si>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</si>
  <si>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</si>
  <si>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</si>
  <si>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</si>
  <si>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</si>
  <si>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</si>
  <si>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</si>
  <si>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</si>
  <si>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</si>
  <si>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</si>
  <si>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</si>
  <si>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</si>
  <si>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</si>
  <si>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</si>
  <si>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</si>
  <si>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</si>
  <si>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</si>
  <si>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</si>
  <si>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</si>
  <si>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</si>
  <si>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</si>
  <si>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</si>
  <si>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</si>
  <si>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</si>
  <si>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</si>
  <si>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</si>
  <si>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</si>
  <si>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</si>
  <si>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</si>
  <si>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</si>
  <si>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</si>
  <si>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</si>
  <si>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</si>
  <si>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</si>
  <si>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</si>
  <si>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</si>
  <si>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</si>
  <si>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</si>
  <si>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</si>
  <si>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</si>
  <si>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</si>
  <si>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</si>
  <si>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</si>
  <si>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</si>
  <si>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</si>
  <si>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</si>
  <si>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</si>
  <si>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</si>
  <si>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</si>
  <si>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</si>
  <si>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</si>
  <si>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</si>
  <si>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</si>
  <si>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</si>
  <si>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</si>
  <si>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</si>
  <si>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</si>
  <si>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</si>
  <si>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</si>
  <si>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</si>
  <si>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</si>
  <si>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</si>
  <si>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</si>
  <si>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</si>
  <si>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</si>
  <si>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</si>
  <si>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</si>
  <si>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</si>
  <si>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</si>
  <si>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</si>
  <si>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</si>
  <si>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</si>
  <si>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</si>
  <si>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</si>
  <si>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</si>
  <si>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</si>
  <si>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</si>
  <si>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</si>
  <si>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</si>
  <si>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</si>
  <si>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</si>
  <si>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</si>
  <si>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</si>
  <si>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</si>
  <si>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</si>
  <si>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</si>
  <si>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</si>
  <si>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</si>
  <si>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</si>
  <si>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</si>
  <si>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</si>
  <si>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</si>
  <si>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</si>
  <si>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</si>
  <si>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</si>
  <si>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</si>
  <si>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</si>
  <si>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</si>
  <si>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</si>
  <si>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</si>
  <si>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</si>
  <si>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</si>
  <si>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</si>
  <si>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</si>
  <si>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</si>
  <si>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</si>
  <si>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</si>
  <si>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</si>
  <si>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</si>
  <si>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</si>
  <si>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</si>
  <si>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</si>
  <si>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</si>
  <si>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</si>
  <si>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</si>
  <si>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</si>
  <si>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</si>
  <si>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</si>
  <si>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</si>
  <si>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</si>
  <si>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</si>
  <si>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</si>
  <si>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</si>
  <si>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</si>
  <si>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</si>
  <si>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</si>
  <si>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</si>
  <si>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</si>
  <si>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</si>
  <si>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</si>
  <si>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</si>
  <si>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</si>
  <si>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</si>
  <si>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</si>
  <si>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</si>
  <si>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</si>
  <si>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</si>
  <si>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</si>
  <si>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</si>
  <si>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</si>
  <si>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</si>
  <si>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</si>
  <si>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</si>
  <si>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</si>
  <si>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</si>
  <si>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</si>
  <si>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</si>
  <si>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</si>
  <si>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</si>
  <si>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</si>
  <si>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</si>
  <si>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</si>
  <si>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</si>
  <si>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</si>
  <si>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</si>
  <si>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</si>
  <si>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</si>
  <si>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</si>
  <si>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</si>
  <si>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</si>
  <si>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</si>
  <si>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</si>
  <si>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</si>
  <si>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</si>
  <si>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</si>
  <si>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</si>
  <si>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</si>
  <si>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</si>
  <si>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</si>
  <si>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</si>
  <si>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</si>
  <si>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</si>
  <si>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</si>
  <si>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</si>
  <si>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</si>
  <si>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</si>
  <si>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</si>
  <si>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</si>
  <si>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</si>
  <si>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</si>
  <si>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</si>
  <si>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</si>
  <si>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</si>
  <si>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</si>
  <si>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</si>
  <si>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</si>
  <si>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</si>
  <si>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</si>
  <si>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</si>
  <si>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</si>
  <si>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</si>
  <si>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</si>
  <si>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</si>
  <si>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</si>
  <si>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</si>
  <si>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</si>
  <si>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</si>
  <si>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</si>
  <si>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</si>
  <si>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</si>
  <si>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</si>
  <si>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</si>
  <si>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</si>
  <si>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</si>
  <si>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</si>
  <si>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</si>
  <si>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</si>
  <si>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</si>
  <si>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</si>
  <si>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</si>
  <si>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</si>
  <si>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</si>
  <si>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</si>
  <si>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</si>
  <si>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</si>
  <si>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</si>
  <si>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</si>
  <si>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</si>
  <si>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</si>
  <si>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</si>
  <si>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</si>
  <si>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</si>
  <si>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</si>
  <si>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</si>
  <si>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</si>
  <si>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</si>
  <si>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</si>
  <si>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</si>
  <si>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</si>
  <si>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</si>
  <si>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</si>
  <si>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</si>
  <si>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</si>
  <si>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</si>
  <si>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</si>
  <si>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</si>
  <si>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</si>
  <si>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</si>
  <si>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</si>
  <si>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</si>
  <si>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</si>
  <si>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</si>
  <si>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</si>
  <si>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</si>
  <si>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</si>
  <si>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</si>
  <si>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</si>
  <si>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</si>
  <si>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</si>
  <si>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</si>
  <si>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</si>
  <si>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</si>
  <si>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</si>
  <si>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</si>
  <si>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</si>
  <si>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</si>
  <si>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</si>
  <si>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</si>
  <si>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</si>
  <si>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</si>
  <si>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</si>
  <si>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</si>
  <si>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</si>
  <si>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</si>
  <si>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</si>
  <si>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</si>
  <si>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</si>
  <si>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</si>
  <si>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</si>
  <si>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</si>
  <si>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</si>
  <si>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</si>
  <si>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</si>
  <si>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</si>
  <si>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</si>
  <si>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</si>
  <si>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</si>
  <si>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</si>
  <si>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</si>
  <si>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</si>
  <si>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</si>
  <si>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</si>
  <si>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</si>
  <si>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</si>
  <si>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</si>
  <si>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</si>
  <si>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</si>
  <si>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</si>
  <si>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</si>
  <si>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</si>
  <si>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</si>
  <si>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</si>
  <si>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</si>
  <si>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</si>
  <si>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</si>
  <si>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</si>
  <si>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</si>
  <si>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</si>
  <si>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</si>
  <si>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</si>
  <si>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</si>
  <si>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</si>
  <si>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</si>
  <si>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</si>
  <si>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</si>
  <si>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</si>
  <si>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</si>
  <si>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</si>
  <si>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</si>
  <si>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</si>
  <si>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</si>
  <si>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</si>
  <si>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</si>
  <si>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</si>
  <si>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</si>
  <si>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</si>
  <si>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</si>
  <si>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</si>
  <si>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</si>
  <si>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</si>
  <si>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</si>
  <si>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</si>
  <si>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</si>
  <si>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</si>
  <si>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</si>
  <si>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</si>
  <si>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</si>
  <si>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</si>
  <si>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</si>
  <si>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</si>
  <si>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</si>
  <si>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</si>
  <si>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</si>
  <si>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</si>
  <si>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</si>
  <si>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</si>
  <si>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</si>
  <si>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</si>
  <si>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</si>
  <si>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</si>
  <si>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</si>
  <si>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</si>
  <si>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</si>
  <si>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</si>
  <si>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</si>
  <si>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</si>
  <si>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</si>
  <si>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</si>
  <si>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</si>
  <si>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</si>
  <si>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</si>
  <si>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</si>
  <si>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</si>
  <si>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</si>
  <si>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</si>
  <si>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</si>
  <si>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</si>
  <si>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</si>
  <si>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</si>
  <si>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</si>
  <si>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</si>
  <si>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</si>
  <si>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</si>
  <si>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</si>
  <si>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</si>
  <si>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</si>
  <si>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</si>
  <si>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</si>
  <si>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</si>
  <si>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</si>
  <si>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</si>
  <si>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</si>
  <si>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</si>
  <si>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</si>
  <si>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</si>
  <si>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</si>
  <si>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</si>
  <si>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</si>
  <si>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</si>
  <si>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</si>
  <si>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</si>
  <si>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</si>
  <si>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</si>
  <si>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</si>
  <si>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</si>
  <si>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</si>
  <si>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</si>
  <si>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</si>
  <si>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</si>
  <si>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</si>
  <si>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</si>
  <si>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</si>
  <si>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</si>
  <si>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</si>
  <si>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</si>
  <si>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</si>
  <si>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</si>
  <si>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</si>
  <si>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</si>
  <si>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</si>
  <si>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</si>
  <si>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</si>
  <si>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</si>
  <si>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</si>
  <si>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</si>
  <si>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</si>
  <si>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</si>
  <si>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</si>
  <si>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</si>
  <si>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</si>
  <si>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</si>
  <si>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</si>
  <si>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</si>
  <si>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</si>
  <si>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</si>
  <si>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</si>
  <si>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</si>
  <si>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</si>
  <si>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</si>
  <si>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</si>
  <si>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</si>
  <si>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</si>
  <si>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</si>
  <si>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</si>
  <si>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</si>
  <si>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</si>
  <si>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</si>
  <si>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</si>
  <si>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</si>
  <si>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</si>
  <si>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</si>
  <si>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</si>
  <si>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</si>
  <si>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</si>
  <si>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</si>
  <si>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</si>
  <si>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</si>
  <si>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</si>
  <si>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</si>
  <si>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</si>
  <si>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</si>
  <si>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</si>
  <si>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</si>
  <si>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</si>
  <si>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</si>
  <si>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</si>
  <si>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</si>
  <si>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</si>
  <si>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</si>
  <si>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</si>
  <si>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</si>
  <si>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</si>
  <si>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</si>
  <si>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</si>
  <si>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</si>
  <si>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</si>
  <si>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</si>
  <si>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</si>
  <si>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</si>
  <si>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</si>
  <si>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</si>
  <si>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</si>
  <si>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</si>
  <si>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</si>
  <si>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</si>
  <si>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</si>
  <si>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</si>
  <si>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</si>
  <si>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</si>
  <si>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</si>
  <si>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</si>
  <si>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</si>
  <si>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</si>
  <si>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</si>
  <si>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</si>
  <si>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</si>
  <si>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</si>
  <si>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</si>
  <si>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</si>
  <si>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</si>
  <si>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</si>
  <si>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</si>
  <si>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</si>
  <si>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</si>
  <si>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</si>
  <si>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</si>
  <si>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</si>
  <si>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</si>
  <si>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</si>
  <si>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</si>
  <si>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</si>
  <si>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</si>
  <si>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</si>
  <si>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</si>
  <si>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</si>
  <si>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</si>
  <si>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</si>
  <si>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</si>
  <si>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</si>
  <si>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</si>
  <si>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</si>
  <si>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</si>
  <si>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</si>
  <si>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</si>
  <si>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</si>
  <si>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</si>
  <si>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</si>
  <si>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</si>
  <si>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</si>
  <si>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</si>
  <si>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</si>
  <si>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</si>
  <si>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</si>
  <si>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</si>
  <si>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</si>
  <si>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</si>
  <si>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</si>
  <si>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</si>
  <si>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</si>
  <si>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</si>
  <si>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</si>
  <si>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</si>
  <si>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</si>
  <si>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</si>
  <si>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</si>
  <si>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</si>
  <si>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</si>
  <si>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</si>
  <si>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</si>
  <si>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</si>
  <si>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</si>
  <si>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</si>
  <si>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</si>
  <si>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</si>
  <si>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</si>
  <si>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</si>
  <si>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</si>
  <si>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</si>
  <si>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</si>
  <si>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</si>
  <si>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</si>
  <si>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</si>
  <si>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</si>
  <si>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</si>
  <si>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</si>
  <si>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</si>
  <si>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</si>
  <si>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</si>
  <si>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</si>
  <si>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</si>
  <si>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</si>
  <si>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</si>
  <si>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</si>
  <si>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</si>
  <si>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</si>
  <si>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</si>
  <si>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</si>
  <si>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</si>
  <si>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</si>
  <si>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</si>
  <si>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</si>
  <si>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</si>
  <si>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</si>
  <si>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</si>
  <si>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</si>
  <si>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</si>
  <si>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</si>
  <si>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</si>
  <si>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</si>
  <si>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</si>
  <si>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</si>
  <si>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</si>
  <si>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</si>
  <si>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</si>
  <si>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</si>
  <si>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</si>
  <si>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</si>
  <si>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</si>
  <si>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</si>
  <si>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</si>
  <si>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</si>
  <si>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</si>
  <si>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</si>
  <si>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</si>
  <si>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</si>
  <si>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</si>
  <si>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</si>
  <si>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</si>
  <si>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</si>
  <si>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</si>
  <si>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</si>
  <si>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</si>
  <si>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</si>
  <si>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</si>
  <si>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</si>
  <si>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</si>
  <si>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</si>
  <si>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</si>
  <si>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</si>
  <si>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</si>
  <si>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</si>
  <si>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</si>
  <si>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</si>
  <si>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</si>
  <si>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</si>
  <si>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</si>
  <si>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</si>
  <si>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</si>
  <si>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</si>
  <si>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</si>
  <si>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</si>
  <si>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</si>
  <si>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</si>
  <si>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</si>
  <si>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</si>
  <si>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</si>
  <si>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</si>
  <si>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</si>
  <si>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</si>
  <si>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</si>
  <si>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</si>
  <si>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</si>
  <si>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</si>
  <si>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</si>
  <si>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</si>
  <si>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</si>
  <si>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</si>
  <si>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</si>
  <si>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</si>
  <si>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</si>
  <si>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</si>
  <si>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</si>
  <si>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</si>
  <si>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</si>
  <si>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</si>
  <si>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</si>
  <si>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</si>
  <si>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</si>
  <si>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</si>
  <si>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</si>
  <si>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</si>
  <si>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</si>
  <si>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</si>
  <si>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</si>
  <si>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</si>
  <si>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</si>
  <si>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</si>
  <si>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</si>
  <si>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</si>
  <si>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</si>
  <si>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</si>
  <si>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</si>
  <si>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</si>
  <si>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</si>
  <si>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</si>
  <si>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</si>
  <si>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</si>
  <si>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</si>
  <si>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</si>
  <si>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</si>
  <si>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</si>
  <si>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</si>
  <si>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</si>
  <si>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</si>
  <si>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</si>
  <si>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</si>
  <si>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</si>
  <si>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</si>
  <si>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</si>
  <si>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</si>
  <si>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</si>
  <si>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</si>
  <si>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</si>
  <si>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</si>
  <si>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</si>
  <si>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</si>
  <si>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</si>
  <si>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</si>
  <si>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</si>
  <si>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</si>
  <si>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</si>
  <si>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</si>
  <si>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</si>
  <si>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</si>
  <si>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</si>
  <si>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</si>
  <si>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</si>
  <si>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</si>
  <si>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</si>
  <si>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</si>
  <si>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</si>
  <si>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</si>
  <si>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</si>
  <si>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</si>
  <si>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</si>
  <si>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</si>
  <si>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</si>
  <si>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</si>
  <si>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</si>
  <si>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</si>
  <si>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</si>
  <si>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</si>
  <si>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</si>
  <si>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</si>
  <si>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</si>
  <si>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</si>
  <si>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</si>
  <si>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</si>
  <si>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</si>
  <si>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</si>
  <si>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</si>
  <si>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</si>
  <si>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</si>
  <si>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</si>
  <si>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</si>
  <si>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</si>
  <si>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</si>
  <si>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</si>
  <si>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</si>
  <si>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</si>
  <si>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</si>
  <si>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</si>
  <si>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</si>
  <si>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</si>
  <si>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</si>
  <si>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</si>
  <si>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</si>
  <si>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</si>
  <si>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</si>
  <si>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</si>
  <si>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</si>
  <si>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</si>
  <si>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</si>
  <si>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</si>
  <si>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</si>
  <si>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</si>
  <si>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</si>
  <si>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</si>
  <si>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</si>
  <si>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</si>
  <si>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</si>
  <si>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</si>
  <si>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</si>
  <si>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</si>
  <si>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</si>
  <si>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</si>
  <si>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</si>
  <si>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</si>
  <si>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</si>
  <si>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</si>
  <si>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</si>
  <si>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</si>
  <si>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</si>
  <si>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</si>
  <si>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</si>
  <si>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</si>
  <si>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</si>
  <si>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</si>
  <si>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</si>
  <si>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</si>
  <si>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</si>
  <si>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</si>
  <si>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</si>
  <si>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</si>
  <si>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</si>
  <si>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</si>
  <si>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</si>
  <si>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</si>
  <si>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</si>
  <si>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</si>
  <si>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</si>
  <si>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</si>
  <si>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</si>
  <si>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</si>
  <si>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</si>
  <si>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</si>
  <si>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</si>
  <si>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</si>
  <si>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</si>
  <si>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</si>
  <si>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</si>
  <si>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</si>
  <si>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</si>
  <si>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</si>
  <si>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</si>
  <si>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</si>
  <si>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</si>
  <si>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</si>
  <si>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</si>
  <si>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</si>
  <si>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</si>
  <si>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</si>
  <si>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</si>
  <si>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</si>
  <si>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</si>
  <si>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</si>
  <si>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</si>
  <si>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</si>
  <si>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</si>
  <si>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</si>
  <si>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</si>
  <si>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</si>
  <si>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</si>
  <si>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</si>
  <si>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</si>
  <si>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</si>
  <si>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</si>
  <si>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</si>
  <si>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</si>
  <si>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</si>
  <si>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</si>
  <si>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</si>
  <si>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</si>
  <si>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</si>
  <si>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</si>
  <si>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</si>
  <si>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</si>
  <si>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</si>
  <si>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</si>
  <si>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</si>
  <si>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</si>
  <si>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</si>
  <si>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</si>
  <si>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</si>
  <si>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</si>
  <si>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</si>
  <si>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</si>
  <si>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</si>
  <si>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</si>
  <si>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</si>
  <si>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</si>
  <si>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</si>
  <si>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</si>
  <si>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</si>
  <si>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</si>
  <si>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</si>
  <si>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</si>
  <si>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</si>
  <si>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</si>
  <si>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</si>
  <si>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</si>
  <si>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</si>
  <si>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</si>
  <si>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</si>
  <si>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</si>
  <si>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</si>
  <si>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</si>
  <si>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</si>
  <si>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</si>
  <si>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</si>
  <si>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</si>
  <si>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</si>
  <si>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</si>
  <si>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</si>
  <si>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</si>
  <si>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</si>
  <si>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</si>
  <si>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</si>
  <si>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</si>
  <si>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</si>
  <si>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</si>
  <si>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</si>
  <si>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</si>
  <si>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</si>
  <si>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</si>
  <si>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</si>
  <si>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</si>
  <si>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</si>
  <si>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</si>
  <si>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</si>
  <si>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</si>
  <si>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</si>
  <si>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</si>
  <si>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</si>
  <si>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</si>
  <si>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</si>
  <si>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</si>
  <si>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</si>
  <si>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</si>
  <si>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</si>
  <si>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</si>
  <si>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</si>
  <si>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</si>
  <si>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</si>
  <si>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</si>
  <si>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</si>
  <si>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</si>
  <si>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</si>
  <si>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</si>
  <si>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</si>
  <si>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</si>
  <si>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</si>
  <si>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</si>
  <si>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</si>
  <si>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</si>
  <si>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</si>
  <si>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</si>
  <si>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</si>
  <si>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</si>
  <si>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</si>
  <si>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</si>
  <si>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</si>
  <si>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</si>
  <si>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</si>
  <si>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</si>
  <si>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</si>
  <si>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</si>
  <si>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</si>
  <si>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</si>
  <si>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</si>
  <si>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</si>
  <si>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</si>
  <si>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</si>
  <si>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</si>
  <si>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</si>
  <si>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</si>
  <si>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</si>
  <si>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</si>
  <si>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</si>
  <si>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</si>
  <si>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</si>
  <si>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</si>
  <si>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</si>
  <si>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</si>
  <si>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</si>
  <si>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</si>
  <si>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</si>
  <si>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</si>
  <si>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</si>
  <si>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</si>
  <si>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</si>
  <si>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</si>
  <si>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</si>
  <si>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</si>
  <si>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</si>
  <si>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</si>
  <si>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</si>
  <si>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</si>
  <si>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</si>
  <si>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</si>
  <si>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</si>
  <si>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</si>
  <si>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</si>
  <si>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</si>
  <si>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</si>
  <si>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</si>
  <si>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</si>
  <si>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</si>
  <si>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</si>
  <si>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</si>
  <si>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</si>
  <si>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</si>
  <si>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</si>
  <si>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</si>
  <si>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</si>
  <si>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</si>
  <si>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</si>
  <si>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</si>
  <si>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</si>
  <si>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</si>
  <si>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</si>
  <si>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</si>
  <si>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</si>
  <si>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</si>
  <si>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</si>
  <si>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</si>
  <si>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</si>
  <si>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</si>
  <si>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</si>
  <si>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</si>
  <si>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</si>
  <si>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</si>
  <si>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</si>
  <si>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</si>
  <si>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</si>
  <si>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</si>
  <si>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</si>
  <si>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</si>
  <si>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</si>
  <si>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</si>
  <si>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</si>
  <si>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</si>
  <si>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</si>
  <si>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</si>
  <si>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</si>
  <si>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</si>
  <si>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</si>
  <si>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</si>
  <si>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</si>
  <si>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</si>
  <si>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</si>
  <si>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</si>
  <si>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</si>
  <si>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</si>
  <si>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</si>
  <si>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</si>
  <si>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</si>
  <si>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</si>
  <si>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</si>
  <si>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</si>
  <si>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</si>
  <si>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</si>
  <si>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</si>
  <si>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</si>
  <si>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</si>
  <si>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</si>
  <si>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</si>
  <si>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</si>
  <si>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</si>
  <si>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</si>
  <si>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</si>
  <si>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</si>
  <si>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</si>
  <si>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</si>
  <si>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</si>
  <si>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</si>
  <si>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</si>
  <si>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</si>
  <si>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</si>
  <si>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</si>
  <si>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</si>
  <si>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</si>
  <si>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</si>
  <si>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</si>
  <si>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</si>
  <si>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</si>
  <si>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</si>
  <si>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</si>
  <si>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</si>
  <si>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</si>
  <si>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</si>
  <si>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</si>
  <si>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</si>
  <si>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</si>
  <si>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</si>
  <si>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</si>
  <si>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</si>
  <si>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</si>
  <si>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</si>
  <si>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</si>
  <si>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</si>
  <si>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</si>
  <si>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</si>
  <si>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</si>
  <si>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</si>
  <si>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</si>
  <si>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</si>
  <si>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</si>
  <si>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</si>
  <si>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</si>
  <si>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</si>
  <si>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</si>
  <si>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</si>
  <si>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</si>
  <si>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</si>
  <si>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</si>
  <si>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</si>
  <si>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</si>
  <si>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</si>
  <si>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</si>
  <si>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</si>
  <si>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</si>
  <si>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</si>
  <si>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</si>
  <si>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</si>
  <si>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</si>
  <si>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</si>
  <si>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</si>
  <si>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</si>
  <si>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</si>
  <si>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</si>
  <si>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</si>
  <si>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</si>
  <si>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</si>
  <si>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</si>
  <si>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</si>
  <si>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</si>
  <si>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</si>
  <si>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</si>
  <si>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</si>
  <si>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</si>
  <si>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</si>
  <si>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</si>
  <si>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</si>
  <si>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</si>
  <si>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</si>
  <si>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</si>
  <si>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</si>
  <si>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</si>
  <si>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</si>
  <si>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</si>
  <si>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</si>
  <si>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</si>
  <si>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</si>
  <si>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</si>
  <si>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</si>
  <si>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</si>
  <si>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</si>
  <si>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</si>
  <si>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</si>
  <si>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</si>
  <si>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</si>
  <si>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</si>
  <si>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</si>
  <si>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</si>
  <si>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</si>
  <si>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</si>
  <si>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</si>
  <si>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</si>
  <si>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</si>
  <si>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</si>
  <si>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</si>
  <si>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</si>
  <si>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</si>
  <si>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</si>
  <si>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</si>
  <si>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</si>
  <si>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</si>
  <si>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</si>
  <si>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</si>
  <si>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</si>
  <si>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</si>
  <si>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</si>
  <si>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</si>
  <si>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</si>
  <si>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</si>
  <si>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</si>
  <si>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</si>
  <si>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</si>
  <si>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</si>
  <si>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</si>
  <si>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</si>
  <si>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</si>
  <si>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</si>
  <si>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</si>
  <si>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</si>
  <si>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</si>
  <si>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</si>
  <si>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</si>
  <si>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</si>
  <si>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</si>
  <si>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</si>
  <si>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</si>
  <si>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</si>
  <si>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</si>
  <si>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</si>
  <si>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</si>
  <si>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</si>
  <si>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</si>
  <si>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</si>
  <si>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</si>
  <si>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</si>
  <si>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</si>
  <si>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</si>
  <si>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</si>
  <si>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</si>
  <si>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</si>
  <si>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</si>
  <si>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</si>
  <si>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</si>
  <si>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</si>
  <si>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</si>
  <si>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</si>
  <si>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</si>
  <si>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</si>
  <si>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</si>
  <si>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</si>
  <si>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</si>
  <si>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</si>
  <si>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</si>
  <si>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</si>
  <si>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</si>
  <si>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</si>
  <si>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</si>
  <si>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</si>
  <si>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</si>
  <si>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</si>
  <si>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</si>
  <si>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</si>
  <si>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</si>
  <si>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</si>
  <si>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</si>
  <si>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</si>
  <si>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</si>
  <si>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</si>
  <si>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</si>
  <si>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</si>
  <si>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</si>
  <si>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</si>
  <si>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</si>
  <si>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</si>
  <si>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</si>
  <si>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</si>
  <si>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</si>
  <si>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</si>
  <si>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</si>
  <si>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</si>
  <si>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</si>
  <si>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</si>
  <si>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</si>
  <si>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</si>
  <si>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</si>
  <si>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</si>
  <si>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</si>
  <si>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</si>
  <si>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</si>
  <si>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</si>
  <si>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</si>
  <si>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</si>
  <si>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</si>
  <si>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</si>
  <si>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</si>
  <si>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</si>
  <si>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</si>
  <si>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</si>
  <si>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</si>
  <si>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</si>
  <si>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</si>
  <si>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</si>
  <si>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</si>
  <si>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</si>
  <si>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</si>
  <si>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</si>
  <si>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</si>
  <si>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</si>
  <si>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</si>
  <si>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</si>
  <si>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</si>
  <si>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</si>
  <si>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</si>
  <si>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</si>
  <si>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</si>
  <si>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</si>
  <si>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</si>
  <si>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</si>
  <si>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</si>
  <si>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</si>
  <si>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</si>
  <si>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</si>
  <si>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</si>
  <si>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</si>
  <si>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</si>
  <si>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</si>
  <si>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</si>
  <si>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</si>
  <si>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</si>
  <si>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</si>
  <si>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</si>
  <si>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</si>
  <si>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</si>
  <si>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</si>
  <si>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</si>
  <si>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</si>
  <si>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</si>
  <si>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</si>
  <si>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</si>
  <si>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</si>
  <si>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</si>
  <si>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</si>
  <si>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</si>
  <si>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</si>
  <si>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</si>
  <si>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</si>
  <si>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</si>
  <si>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</si>
  <si>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</si>
  <si>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</si>
  <si>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</si>
  <si>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</si>
  <si>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</si>
  <si>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</si>
  <si>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</si>
  <si>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</si>
  <si>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</si>
  <si>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</si>
  <si>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</si>
  <si>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</si>
  <si>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</si>
  <si>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</si>
  <si>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</si>
  <si>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</si>
  <si>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</si>
  <si>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</si>
  <si>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</si>
  <si>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</si>
  <si>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</si>
  <si>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</si>
  <si>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</si>
  <si>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</si>
  <si>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</si>
  <si>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</si>
  <si>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</si>
  <si>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</si>
  <si>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</si>
  <si>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</si>
  <si>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</si>
  <si>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</si>
  <si>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</si>
  <si>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</si>
  <si>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</si>
  <si>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</si>
  <si>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</si>
  <si>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</si>
  <si>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</si>
  <si>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</si>
  <si>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</si>
  <si>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</si>
  <si>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</si>
  <si>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</si>
  <si>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</si>
  <si>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</si>
  <si>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</si>
  <si>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</si>
  <si>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</si>
  <si>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</si>
  <si>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</si>
  <si>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</si>
  <si>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</si>
  <si>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</si>
  <si>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</si>
  <si>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</si>
  <si>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</si>
  <si>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</si>
  <si>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</si>
  <si>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</si>
  <si>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</si>
  <si>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</si>
  <si>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</si>
  <si>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</si>
  <si>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</si>
  <si>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</si>
  <si>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</si>
  <si>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</si>
  <si>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</si>
  <si>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</si>
  <si>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</si>
  <si>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</si>
  <si>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</si>
  <si>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</si>
  <si>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</si>
  <si>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</si>
  <si>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</si>
  <si>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</si>
  <si>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</si>
  <si>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</si>
  <si>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</si>
  <si>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</si>
  <si>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</si>
  <si>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</si>
  <si>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</si>
  <si>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</si>
  <si>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</si>
  <si>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</si>
  <si>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</si>
  <si>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</si>
  <si>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</si>
  <si>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</si>
  <si>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</si>
  <si>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</si>
  <si>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</si>
  <si>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</si>
  <si>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</si>
  <si>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</si>
  <si>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</si>
  <si>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</si>
  <si>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</si>
  <si>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</si>
  <si>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</si>
  <si>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</si>
  <si>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</si>
  <si>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</si>
  <si>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</si>
  <si>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</si>
  <si>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</si>
  <si>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</si>
  <si>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</si>
  <si>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</si>
  <si>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</si>
  <si>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</si>
  <si>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</si>
  <si>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</si>
  <si>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</si>
  <si>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</si>
  <si>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</si>
  <si>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</si>
  <si>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</si>
  <si>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</si>
  <si>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</si>
  <si>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</si>
  <si>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</si>
  <si>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</si>
  <si>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</si>
  <si>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</si>
  <si>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</si>
  <si>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</si>
  <si>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</si>
  <si>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</si>
  <si>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</si>
  <si>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</si>
  <si>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</si>
  <si>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</si>
  <si>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</si>
  <si>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</si>
  <si>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</si>
  <si>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</si>
  <si>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</si>
  <si>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</si>
  <si>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</si>
  <si>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</si>
  <si>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</si>
  <si>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</si>
  <si>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</si>
  <si>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</si>
  <si>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</si>
  <si>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</si>
  <si>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</si>
  <si>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</si>
  <si>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</si>
  <si>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</si>
  <si>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</si>
  <si>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</si>
  <si>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</si>
  <si>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</si>
  <si>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</si>
  <si>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</si>
  <si>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</si>
  <si>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</si>
  <si>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</si>
  <si>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</si>
  <si>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</si>
  <si>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</si>
  <si>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</si>
  <si>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</si>
  <si>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</si>
  <si>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</si>
  <si>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</si>
  <si>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</si>
  <si>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</si>
  <si>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</si>
  <si>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</si>
  <si>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</si>
  <si>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</si>
  <si>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</si>
  <si>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</si>
  <si>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</si>
  <si>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</si>
  <si>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</si>
  <si>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</si>
  <si>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</si>
  <si>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</si>
  <si>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</si>
  <si>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</si>
  <si>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</si>
  <si>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</si>
  <si>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</si>
  <si>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</si>
  <si>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</si>
  <si>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</si>
  <si>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</si>
  <si>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</si>
  <si>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</si>
  <si>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</si>
  <si>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</si>
  <si>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</si>
  <si>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</si>
  <si>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</si>
  <si>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</si>
  <si>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</si>
  <si>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</si>
  <si>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</si>
  <si>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</si>
  <si>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</si>
  <si>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</si>
  <si>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</si>
  <si>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</si>
  <si>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</si>
  <si>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</si>
  <si>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</si>
  <si>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</si>
  <si>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</si>
  <si>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</si>
  <si>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</si>
  <si>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</si>
  <si>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</si>
  <si>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</si>
  <si>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</si>
  <si>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</si>
  <si>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</si>
  <si>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</si>
  <si>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</si>
  <si>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</si>
  <si>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</si>
  <si>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</si>
  <si>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</si>
  <si>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</si>
  <si>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</si>
  <si>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</si>
  <si>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</si>
  <si>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</si>
  <si>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</si>
  <si>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</si>
  <si>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</si>
  <si>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</si>
  <si>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</si>
  <si>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</si>
  <si>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</si>
  <si>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</si>
  <si>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</si>
  <si>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</si>
  <si>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</si>
  <si>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</si>
  <si>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</si>
  <si>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</si>
  <si>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</si>
  <si>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</si>
  <si>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</si>
  <si>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</si>
  <si>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</si>
  <si>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</si>
  <si>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</si>
  <si>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</si>
  <si>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</si>
  <si>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</si>
  <si>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</si>
  <si>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</si>
  <si>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</si>
  <si>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</si>
  <si>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</si>
  <si>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</si>
  <si>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</si>
  <si>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</si>
  <si>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</si>
  <si>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</si>
  <si>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</si>
  <si>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</si>
  <si>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</si>
  <si>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</si>
  <si>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</si>
  <si>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</si>
  <si>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</si>
  <si>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</si>
  <si>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</si>
  <si>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</si>
  <si>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</si>
  <si>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</si>
  <si>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</si>
  <si>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</si>
  <si>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</si>
  <si>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</si>
  <si>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</si>
  <si>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</si>
  <si>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</si>
  <si>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</si>
  <si>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</si>
  <si>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</si>
  <si>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</si>
  <si>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</si>
  <si>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</si>
  <si>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</si>
  <si>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</si>
  <si>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</si>
  <si>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</si>
  <si>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</si>
  <si>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</si>
  <si>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</si>
  <si>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</si>
  <si>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</si>
  <si>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</si>
  <si>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</si>
  <si>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</si>
  <si>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</si>
  <si>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</si>
  <si>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</si>
  <si>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</si>
  <si>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</si>
  <si>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</si>
  <si>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</si>
  <si>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</si>
  <si>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</si>
  <si>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</si>
  <si>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</si>
  <si>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</si>
  <si>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</si>
  <si>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</si>
  <si>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</si>
  <si>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</si>
  <si>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</si>
  <si>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</si>
  <si>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</si>
  <si>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</si>
  <si>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</si>
  <si>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</si>
  <si>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</si>
  <si>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</si>
  <si>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</si>
  <si>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</si>
  <si>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</si>
  <si>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</si>
  <si>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</si>
  <si>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</si>
  <si>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</si>
  <si>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</si>
  <si>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</si>
  <si>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</si>
  <si>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</si>
  <si>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</si>
  <si>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</si>
  <si>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</si>
  <si>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</si>
  <si>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</si>
  <si>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</si>
  <si>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</si>
  <si>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</si>
  <si>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</si>
  <si>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</si>
  <si>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</si>
  <si>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</si>
  <si>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</si>
  <si>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</si>
  <si>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</si>
  <si>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</si>
  <si>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</si>
  <si>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</si>
  <si>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</si>
  <si>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</si>
  <si>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</si>
  <si>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</si>
  <si>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</si>
  <si>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</si>
  <si>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</si>
  <si>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</si>
  <si>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</si>
  <si>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</si>
  <si>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</si>
  <si>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</si>
  <si>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</si>
  <si>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</si>
  <si>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</si>
  <si>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</si>
  <si>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</si>
  <si>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</si>
  <si>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</si>
  <si>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</si>
  <si>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</si>
  <si>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</si>
  <si>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</si>
  <si>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</si>
  <si>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</si>
  <si>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</si>
  <si>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</si>
  <si>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</si>
  <si>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</si>
  <si>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</si>
  <si>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</si>
  <si>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</si>
  <si>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</si>
  <si>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</si>
  <si>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</si>
  <si>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</si>
  <si>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</si>
  <si>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</si>
  <si>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</si>
  <si>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</si>
  <si>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</si>
  <si>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</si>
  <si>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</si>
  <si>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</si>
  <si>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</si>
  <si>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</si>
  <si>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</si>
  <si>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</si>
  <si>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</si>
  <si>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</si>
  <si>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</si>
  <si>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</si>
  <si>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</si>
  <si>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</si>
  <si>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</si>
  <si>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</si>
  <si>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</si>
  <si>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</si>
  <si>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</si>
  <si>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</si>
  <si>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</si>
  <si>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</si>
  <si>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</si>
  <si>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</si>
  <si>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</si>
  <si>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</si>
  <si>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</si>
  <si>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</si>
  <si>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</si>
  <si>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</si>
  <si>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</si>
  <si>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</si>
  <si>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</si>
  <si>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</si>
  <si>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</si>
  <si>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</si>
  <si>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</si>
  <si>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</si>
  <si>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</si>
  <si>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</si>
  <si>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</si>
  <si>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</si>
  <si>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</si>
  <si>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</si>
  <si>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</si>
  <si>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</si>
  <si>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</si>
  <si>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</si>
  <si>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</si>
  <si>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</si>
  <si>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</si>
  <si>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</si>
  <si>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</si>
  <si>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</si>
  <si>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</si>
  <si>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</si>
  <si>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</si>
  <si>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</si>
  <si>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</si>
  <si>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</si>
  <si>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</si>
  <si>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</si>
  <si>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</si>
  <si>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</si>
  <si>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</si>
  <si>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</si>
  <si>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</si>
  <si>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</si>
  <si>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</si>
  <si>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</si>
  <si>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</si>
  <si>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</si>
  <si>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</si>
  <si>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</si>
  <si>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</si>
  <si>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</si>
  <si>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</si>
  <si>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</si>
  <si>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</si>
  <si>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</si>
  <si>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</si>
  <si>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</si>
  <si>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</si>
  <si>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</si>
  <si>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</si>
  <si>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</si>
  <si>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</si>
  <si>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</si>
  <si>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</si>
  <si>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</si>
  <si>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</si>
  <si>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</si>
  <si>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</si>
  <si>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</si>
  <si>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</si>
  <si>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</si>
  <si>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</si>
  <si>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</si>
  <si>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</si>
  <si>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</si>
  <si>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</si>
  <si>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</si>
  <si>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</si>
  <si>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</si>
  <si>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</si>
  <si>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</si>
  <si>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</si>
  <si>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</si>
  <si>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</si>
  <si>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</si>
  <si>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</si>
  <si>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</si>
  <si>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</si>
  <si>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</si>
  <si>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</si>
  <si>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</si>
  <si>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</si>
  <si>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</si>
  <si>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</si>
  <si>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</si>
  <si>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</si>
  <si>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</si>
  <si>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</si>
  <si>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</si>
  <si>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</si>
  <si>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</si>
  <si>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</si>
  <si>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</si>
  <si>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</si>
  <si>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</si>
  <si>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</si>
  <si>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</si>
  <si>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</si>
  <si>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</si>
  <si>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</si>
  <si>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</si>
  <si>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</si>
  <si>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</si>
  <si>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</si>
  <si>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</si>
  <si>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</si>
  <si>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</si>
  <si>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</si>
  <si>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</si>
  <si>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</si>
  <si>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</si>
  <si>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</si>
  <si>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</si>
  <si>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</si>
  <si>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</si>
  <si>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</si>
  <si>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</si>
  <si>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</si>
  <si>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</si>
  <si>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</si>
  <si>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</si>
  <si>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</si>
  <si>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</si>
  <si>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</si>
  <si>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</si>
  <si>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</si>
  <si>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</si>
  <si>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</si>
  <si>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</si>
  <si>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</si>
  <si>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</si>
  <si>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</si>
  <si>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</si>
  <si>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</si>
  <si>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</si>
  <si>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</si>
  <si>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</si>
  <si>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</si>
  <si>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</si>
  <si>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</si>
  <si>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</si>
  <si>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</si>
  <si>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</si>
  <si>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</si>
  <si>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</si>
  <si>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</si>
  <si>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</si>
  <si>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</si>
  <si>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</si>
  <si>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</si>
  <si>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</si>
  <si>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</si>
  <si>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</si>
  <si>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</si>
  <si>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</si>
  <si>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</si>
  <si>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</si>
  <si>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</si>
  <si>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</si>
  <si>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</si>
  <si>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</si>
  <si>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</si>
  <si>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</si>
  <si>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</si>
  <si>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</si>
  <si>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</si>
  <si>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</si>
  <si>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</si>
  <si>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</si>
  <si>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</si>
  <si>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</si>
  <si>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</si>
  <si>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</si>
  <si>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</si>
  <si>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</si>
  <si>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</si>
  <si>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</si>
  <si>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</si>
  <si>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</si>
  <si>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</si>
  <si>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</si>
  <si>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</si>
  <si>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</si>
  <si>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</si>
  <si>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</si>
  <si>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</si>
  <si>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</si>
  <si>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</si>
  <si>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</si>
  <si>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</si>
  <si>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</si>
  <si>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</si>
  <si>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</si>
  <si>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</si>
  <si>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</si>
  <si>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</si>
  <si>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</si>
  <si>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</si>
  <si>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</si>
  <si>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</si>
  <si>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</si>
  <si>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</si>
  <si>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</si>
  <si>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</si>
  <si>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</si>
  <si>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</si>
  <si>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</si>
  <si>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</si>
  <si>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</si>
  <si>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</si>
  <si>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</si>
  <si>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</si>
  <si>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</si>
  <si>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</si>
  <si>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</si>
  <si>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</si>
  <si>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</si>
  <si>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</si>
  <si>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</si>
  <si>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</si>
  <si>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</si>
  <si>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</si>
  <si>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</si>
  <si>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</si>
  <si>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</si>
  <si>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</si>
  <si>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</si>
  <si>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</si>
  <si>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</si>
  <si>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</si>
  <si>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</si>
  <si>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</si>
  <si>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</si>
  <si>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</si>
  <si>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</si>
  <si>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</si>
  <si>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</si>
  <si>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</si>
  <si>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</si>
  <si>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</si>
  <si>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</si>
  <si>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</si>
  <si>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</si>
  <si>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</si>
  <si>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</si>
  <si>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</si>
  <si>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</si>
  <si>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</si>
  <si>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</si>
  <si>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</si>
  <si>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</si>
  <si>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</si>
  <si>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</si>
  <si>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</si>
  <si>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</si>
  <si>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</si>
  <si>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</si>
  <si>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</si>
  <si>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</si>
  <si>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</si>
  <si>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</si>
  <si>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</si>
  <si>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</si>
  <si>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</si>
  <si>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</si>
  <si>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</si>
  <si>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</si>
  <si>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</si>
  <si>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</si>
  <si>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</si>
  <si>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</si>
  <si>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</si>
  <si>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</si>
  <si>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</si>
  <si>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</si>
  <si>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</si>
  <si>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</si>
  <si>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</si>
  <si>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</si>
  <si>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</si>
  <si>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</si>
  <si>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</si>
  <si>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</si>
  <si>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</si>
  <si>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</si>
  <si>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</si>
  <si>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</si>
  <si>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</si>
  <si>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</si>
  <si>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</si>
  <si>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</si>
  <si>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</si>
  <si>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</si>
  <si>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</si>
  <si>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</si>
  <si>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</si>
  <si>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</si>
  <si>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</si>
  <si>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</si>
  <si>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</si>
  <si>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</si>
  <si>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</si>
  <si>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</si>
  <si>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</si>
  <si>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</si>
  <si>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</si>
  <si>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</si>
  <si>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</si>
  <si>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</si>
  <si>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</si>
  <si>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</si>
  <si>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</si>
  <si>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</si>
  <si>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</si>
  <si>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</si>
  <si>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</si>
  <si>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</si>
  <si>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</si>
  <si>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</si>
  <si>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</si>
  <si>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</si>
  <si>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</si>
  <si>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</si>
  <si>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</si>
  <si>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</si>
  <si>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</si>
  <si>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</si>
  <si>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</si>
  <si>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</si>
  <si>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</si>
  <si>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</si>
  <si>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</si>
  <si>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</si>
  <si>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</si>
  <si>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</si>
  <si>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</si>
  <si>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</si>
  <si>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</si>
  <si>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</si>
  <si>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</si>
  <si>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</si>
  <si>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</si>
  <si>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</si>
  <si>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</si>
  <si>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</si>
  <si>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</si>
  <si>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</si>
  <si>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</si>
  <si>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</si>
  <si>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</si>
  <si>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</si>
  <si>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</si>
  <si>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</si>
  <si>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</si>
  <si>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</si>
  <si>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</si>
  <si>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</si>
  <si>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</si>
  <si>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</si>
  <si>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</si>
  <si>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</si>
  <si>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</si>
  <si>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</si>
  <si>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</si>
  <si>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</si>
  <si>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</si>
  <si>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</si>
  <si>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</si>
  <si>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</si>
  <si>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</si>
  <si>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</si>
  <si>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</si>
  <si>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</si>
  <si>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</si>
  <si>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</si>
  <si>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</si>
  <si>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</si>
  <si>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</si>
  <si>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</si>
  <si>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</si>
  <si>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</si>
  <si>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</si>
  <si>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</si>
  <si>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</si>
  <si>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</si>
  <si>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</si>
  <si>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</si>
  <si>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</si>
  <si>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</si>
  <si>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</si>
  <si>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</si>
  <si>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</si>
  <si>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</si>
  <si>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</si>
  <si>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</si>
  <si>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</si>
  <si>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</si>
  <si>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</si>
  <si>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</si>
  <si>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</si>
  <si>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</si>
  <si>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</si>
  <si>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</si>
  <si>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</si>
  <si>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</si>
  <si>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</si>
  <si>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</si>
  <si>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</si>
  <si>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</si>
  <si>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</si>
  <si>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</si>
  <si>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</si>
  <si>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</si>
  <si>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</si>
  <si>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</si>
  <si>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</si>
  <si>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</si>
  <si>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</si>
  <si>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</si>
  <si>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</si>
  <si>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</si>
  <si>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</si>
  <si>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</si>
  <si>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</si>
  <si>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</si>
  <si>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</si>
  <si>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</si>
  <si>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</si>
  <si>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</si>
  <si>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</si>
  <si>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</si>
  <si>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</si>
  <si>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</si>
  <si>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</si>
  <si>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</si>
  <si>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</si>
  <si>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</si>
  <si>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</si>
  <si>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</si>
  <si>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</si>
  <si>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</si>
  <si>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</si>
  <si>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</si>
  <si>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</si>
  <si>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</si>
  <si>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</si>
  <si>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</si>
  <si>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</si>
  <si>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</si>
  <si>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</si>
  <si>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</si>
  <si>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</si>
  <si>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</si>
  <si>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</si>
  <si>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</si>
  <si>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</si>
  <si>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</si>
  <si>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</si>
  <si>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</si>
  <si>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</si>
  <si>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</si>
  <si>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</si>
  <si>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</si>
  <si>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</si>
  <si>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</si>
  <si>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</si>
  <si>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</si>
  <si>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</si>
  <si>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</si>
  <si>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</si>
  <si>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</si>
  <si>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</si>
  <si>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</si>
  <si>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</si>
  <si>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</si>
  <si>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</si>
  <si>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</si>
  <si>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</si>
  <si>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</si>
  <si>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</si>
  <si>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</si>
  <si>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</si>
  <si>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</si>
  <si>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</si>
  <si>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</si>
  <si>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</si>
  <si>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</si>
  <si>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</si>
  <si>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</si>
  <si>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</si>
  <si>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</si>
  <si>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</si>
  <si>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</si>
  <si>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</si>
  <si>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</si>
  <si>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</si>
  <si>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</si>
  <si>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</si>
  <si>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</si>
  <si>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</si>
  <si>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</si>
  <si>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</si>
  <si>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</si>
  <si>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</si>
  <si>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</si>
  <si>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</si>
  <si>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</si>
  <si>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</si>
  <si>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</si>
  <si>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</si>
  <si>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</si>
  <si>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</si>
  <si>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</si>
  <si>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</si>
  <si>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</si>
  <si>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</si>
  <si>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</si>
  <si>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</si>
  <si>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</si>
  <si>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</si>
  <si>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</si>
  <si>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</si>
  <si>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</si>
  <si>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</si>
  <si>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</si>
  <si>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</si>
  <si>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</si>
  <si>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</si>
  <si>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</si>
  <si>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</si>
  <si>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</si>
  <si>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</si>
  <si>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</si>
  <si>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</si>
  <si>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</si>
  <si>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</si>
  <si>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</si>
  <si>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</si>
  <si>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</si>
  <si>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</si>
  <si>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</si>
  <si>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</si>
  <si>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</si>
  <si>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</si>
  <si>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</si>
  <si>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</si>
  <si>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</si>
  <si>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</si>
  <si>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</si>
  <si>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</si>
  <si>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</si>
  <si>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</si>
  <si>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</si>
  <si>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</si>
  <si>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</si>
  <si>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</si>
  <si>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</si>
  <si>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</si>
  <si>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</si>
  <si>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</si>
  <si>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</si>
  <si>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</si>
  <si>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</si>
  <si>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</si>
  <si>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</si>
  <si>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</si>
  <si>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</si>
  <si>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</si>
  <si>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</si>
  <si>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</si>
  <si>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</si>
  <si>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</si>
  <si>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</si>
  <si>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</si>
  <si>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</si>
  <si>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</si>
  <si>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</si>
  <si>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</si>
  <si>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</si>
  <si>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</si>
  <si>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</si>
  <si>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</si>
  <si>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</si>
  <si>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</si>
  <si>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</si>
  <si>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</si>
  <si>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</si>
  <si>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</si>
  <si>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</si>
  <si>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</si>
  <si>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</si>
  <si>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</si>
  <si>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</si>
  <si>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</si>
  <si>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</si>
  <si>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</si>
  <si>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</si>
  <si>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</si>
  <si>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</si>
  <si>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</si>
  <si>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</si>
  <si>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</si>
  <si>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</si>
  <si>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</si>
  <si>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</si>
  <si>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</si>
  <si>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</si>
  <si>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</si>
  <si>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</si>
  <si>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</si>
  <si>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</si>
  <si>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</si>
  <si>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</si>
  <si>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</si>
  <si>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</si>
  <si>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</si>
  <si>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</si>
  <si>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</si>
  <si>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</si>
  <si>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</si>
  <si>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</si>
  <si>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</si>
  <si>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</si>
  <si>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</si>
  <si>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</si>
  <si>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</si>
  <si>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</si>
  <si>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</si>
  <si>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</si>
  <si>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</si>
  <si>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</si>
  <si>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</si>
  <si>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</si>
  <si>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</si>
  <si>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</si>
  <si>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</si>
  <si>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</si>
  <si>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</si>
  <si>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</si>
  <si>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</si>
  <si>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</si>
  <si>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</si>
  <si>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</si>
  <si>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</si>
  <si>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</si>
  <si>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</si>
  <si>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</si>
  <si>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</si>
  <si>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</si>
  <si>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</si>
  <si>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</si>
  <si>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</si>
  <si>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</si>
  <si>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</si>
  <si>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</si>
  <si>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</si>
  <si>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</si>
  <si>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</si>
  <si>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</si>
  <si>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</si>
  <si>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</si>
  <si>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</si>
  <si>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</si>
  <si>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</si>
  <si>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</si>
  <si>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</si>
  <si>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</si>
  <si>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</si>
  <si>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</si>
  <si>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</si>
  <si>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</si>
  <si>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</si>
  <si>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</si>
  <si>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</si>
  <si>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</si>
  <si>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</si>
  <si>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</si>
  <si>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</si>
  <si>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</si>
  <si>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</si>
  <si>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</si>
  <si>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</si>
  <si>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</si>
  <si>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</si>
  <si>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</si>
  <si>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</si>
  <si>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</si>
  <si>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</si>
  <si>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</si>
  <si>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</si>
  <si>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</si>
  <si>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</si>
  <si>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</si>
  <si>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</si>
  <si>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</si>
  <si>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</si>
  <si>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</si>
  <si>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</si>
  <si>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</si>
  <si>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</si>
  <si>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</si>
  <si>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</si>
  <si>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</si>
  <si>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</si>
  <si>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</si>
  <si>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</si>
  <si>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</si>
  <si>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</si>
  <si>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</si>
  <si>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</si>
  <si>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</si>
  <si>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</si>
  <si>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</si>
  <si>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</si>
  <si>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</si>
  <si>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</si>
  <si>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</si>
  <si>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</si>
  <si>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</si>
  <si>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</si>
  <si>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</si>
  <si>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</si>
  <si>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</si>
  <si>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</si>
  <si>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</si>
  <si>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</si>
  <si>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</si>
  <si>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</si>
  <si>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</si>
  <si>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</si>
  <si>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</si>
  <si>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</si>
  <si>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</si>
  <si>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</si>
  <si>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</si>
  <si>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</si>
  <si>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</si>
  <si>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</si>
  <si>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</si>
  <si>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</si>
  <si>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</si>
  <si>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</si>
  <si>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</si>
  <si>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</si>
  <si>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</si>
  <si>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</si>
  <si>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</si>
  <si>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</si>
  <si>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</si>
  <si>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</si>
  <si>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</si>
  <si>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</si>
  <si>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</si>
  <si>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</si>
  <si>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</si>
  <si>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</si>
  <si>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</si>
  <si>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</si>
  <si>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</si>
  <si>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</si>
  <si>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</si>
  <si>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</si>
  <si>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</si>
  <si>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</si>
  <si>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</si>
  <si>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</si>
  <si>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</si>
  <si>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</si>
  <si>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</si>
  <si>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</si>
  <si>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</si>
  <si>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</si>
  <si>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</si>
  <si>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</si>
  <si>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</si>
  <si>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</si>
  <si>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</si>
  <si>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</si>
  <si>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</si>
  <si>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</si>
  <si>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</si>
  <si>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</si>
  <si>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</si>
  <si>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</si>
  <si>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</si>
  <si>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</si>
  <si>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</si>
  <si>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</si>
  <si>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</si>
  <si>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</si>
  <si>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</si>
  <si>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</si>
  <si>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</si>
  <si>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</si>
  <si>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</si>
  <si>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</si>
  <si>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</si>
  <si>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</si>
  <si>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</si>
  <si>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</si>
  <si>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</si>
  <si>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</si>
  <si>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</si>
  <si>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</si>
  <si>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</si>
  <si>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</si>
  <si>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</si>
  <si>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</si>
  <si>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</si>
  <si>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</si>
  <si>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</si>
  <si>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</si>
  <si>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</si>
  <si>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</si>
  <si>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</si>
  <si>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</si>
  <si>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</si>
  <si>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</si>
  <si>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</si>
  <si>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</si>
  <si>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</si>
  <si>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</si>
  <si>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</si>
  <si>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</si>
  <si>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</si>
  <si>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</si>
  <si>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</si>
  <si>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</si>
  <si>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</si>
  <si>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</si>
  <si>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</si>
  <si>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</si>
  <si>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</si>
  <si>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</si>
  <si>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</si>
  <si>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</si>
  <si>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</si>
  <si>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</si>
  <si>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</si>
  <si>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</si>
  <si>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</si>
  <si>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</si>
  <si>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</si>
  <si>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</si>
  <si>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</si>
  <si>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</si>
  <si>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</si>
  <si>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</si>
  <si>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</si>
  <si>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</si>
  <si>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</si>
  <si>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</si>
  <si>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</si>
  <si>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</si>
  <si>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</si>
  <si>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</si>
  <si>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</si>
  <si>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</si>
  <si>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</si>
  <si>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</si>
  <si>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</si>
  <si>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</si>
  <si>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</si>
  <si>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</si>
  <si>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</si>
  <si>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</si>
  <si>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</si>
  <si>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</si>
  <si>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</si>
  <si>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</si>
  <si>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</si>
  <si>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</si>
  <si>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</si>
  <si>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</si>
  <si>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</si>
  <si>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</si>
  <si>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</si>
  <si>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</si>
  <si>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</si>
  <si>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</si>
  <si>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</si>
  <si>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</si>
  <si>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</si>
  <si>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</si>
  <si>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</si>
  <si>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</si>
  <si>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</si>
  <si>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</si>
  <si>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</si>
  <si>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</si>
  <si>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</si>
  <si>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</si>
  <si>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</si>
  <si>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</si>
  <si>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</si>
  <si>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</si>
  <si>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</si>
  <si>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</si>
  <si>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</si>
  <si>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</si>
  <si>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</si>
  <si>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</si>
  <si>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</si>
  <si>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</si>
  <si>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</si>
  <si>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</si>
  <si>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</si>
  <si>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</si>
  <si>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</si>
  <si>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</si>
  <si>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</si>
  <si>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</si>
  <si>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</si>
  <si>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</si>
  <si>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</si>
  <si>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</si>
  <si>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</si>
  <si>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</si>
  <si>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</si>
  <si>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</si>
  <si>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</si>
  <si>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</si>
  <si>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</si>
  <si>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</si>
  <si>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</si>
  <si>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</si>
  <si>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</si>
  <si>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</si>
  <si>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</si>
  <si>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</si>
  <si>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</si>
  <si>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</si>
  <si>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</si>
  <si>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</si>
  <si>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</si>
  <si>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</si>
  <si>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</si>
  <si>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</si>
  <si>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</si>
  <si>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</si>
  <si>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</si>
  <si>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</si>
  <si>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</si>
  <si>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</si>
  <si>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</si>
  <si>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</si>
  <si>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</si>
  <si>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</si>
  <si>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</si>
  <si>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</si>
  <si>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</si>
  <si>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</si>
  <si>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</si>
  <si>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</si>
  <si>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</si>
  <si>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</si>
  <si>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</si>
  <si>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</si>
  <si>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</si>
  <si>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</si>
  <si>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</si>
  <si>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</si>
  <si>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</si>
  <si>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</si>
  <si>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</si>
  <si>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</si>
  <si>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</si>
  <si>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</si>
  <si>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</si>
  <si>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</si>
  <si>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</si>
  <si>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</si>
  <si>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</si>
  <si>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</si>
  <si>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</si>
  <si>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</si>
  <si>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</si>
  <si>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</si>
  <si>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</si>
  <si>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</si>
  <si>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</si>
  <si>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</si>
  <si>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</si>
  <si>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</si>
  <si>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</si>
  <si>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</si>
  <si>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</si>
  <si>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</si>
  <si>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</si>
  <si>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</si>
  <si>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</si>
  <si>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</si>
  <si>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</si>
  <si>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</si>
  <si>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</si>
  <si>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</si>
  <si>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</si>
  <si>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</si>
  <si>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</si>
  <si>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</si>
  <si>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</si>
  <si>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</si>
  <si>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</si>
  <si>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</si>
  <si>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</si>
  <si>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</si>
  <si>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</si>
  <si>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</si>
  <si>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</si>
  <si>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</si>
  <si>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</si>
  <si>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</si>
  <si>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</si>
  <si>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</si>
  <si>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</si>
  <si>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</si>
  <si>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</si>
  <si>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</si>
  <si>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</si>
  <si>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</si>
  <si>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</si>
  <si>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</si>
  <si>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</si>
  <si>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</si>
  <si>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</si>
  <si>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</si>
  <si>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</si>
  <si>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</si>
  <si>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</si>
  <si>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</si>
  <si>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</si>
  <si>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</si>
  <si>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</si>
  <si>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</si>
  <si>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</si>
  <si>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</si>
  <si>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</si>
  <si>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</si>
  <si>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</si>
  <si>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</si>
  <si>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</si>
  <si>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</si>
  <si>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</si>
  <si>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</si>
  <si>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</si>
  <si>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</si>
  <si>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</si>
  <si>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</si>
  <si>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</si>
  <si>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</si>
  <si>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</si>
  <si>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</si>
  <si>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</si>
  <si>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</si>
  <si>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</si>
  <si>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</si>
  <si>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</si>
  <si>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</si>
  <si>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</si>
  <si>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</si>
  <si>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</si>
  <si>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</si>
  <si>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</si>
  <si>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</si>
  <si>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</si>
  <si>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</si>
  <si>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</si>
  <si>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</si>
  <si>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</si>
  <si>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</si>
  <si>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</si>
  <si>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</si>
  <si>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</si>
  <si>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</si>
  <si>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</si>
  <si>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</si>
  <si>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</si>
  <si>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</si>
  <si>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</si>
  <si>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</si>
  <si>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</si>
  <si>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</si>
  <si>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</si>
  <si>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</si>
  <si>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</si>
  <si>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</si>
  <si>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</si>
  <si>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</si>
  <si>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</si>
  <si>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</si>
  <si>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</si>
  <si>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</si>
  <si>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</si>
  <si>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</si>
  <si>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</si>
  <si>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</si>
  <si>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</si>
  <si>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</si>
  <si>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</si>
  <si>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</si>
  <si>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</si>
  <si>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</si>
  <si>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</si>
  <si>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</si>
  <si>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</si>
  <si>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</si>
  <si>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</si>
  <si>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</si>
  <si>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</si>
  <si>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</si>
  <si>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</si>
  <si>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</si>
  <si>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</si>
  <si>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</si>
  <si>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</si>
  <si>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</si>
  <si>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</si>
  <si>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</si>
  <si>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</si>
  <si>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</si>
  <si>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</si>
  <si>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</si>
  <si>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</si>
  <si>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</si>
  <si>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</si>
  <si>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</si>
  <si>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</si>
  <si>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</si>
  <si>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</si>
  <si>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</si>
  <si>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</si>
  <si>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</si>
  <si>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</si>
  <si>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</si>
  <si>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</si>
  <si>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</si>
  <si>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</si>
  <si>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</si>
  <si>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</si>
  <si>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</si>
  <si>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</si>
  <si>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</si>
  <si>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</si>
  <si>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</si>
  <si>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</si>
  <si>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</si>
  <si>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</si>
  <si>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</si>
  <si>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</si>
  <si>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</si>
  <si>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</si>
  <si>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</si>
  <si>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</si>
  <si>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</si>
  <si>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</si>
  <si>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</si>
  <si>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</si>
  <si>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</si>
  <si>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</si>
  <si>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</si>
  <si>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</si>
  <si>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</si>
  <si>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</si>
  <si>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</si>
  <si>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</si>
  <si>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</si>
  <si>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</si>
  <si>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</si>
  <si>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</si>
  <si>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</si>
  <si>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</si>
  <si>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</si>
  <si>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</si>
  <si>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</si>
  <si>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</si>
  <si>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</si>
  <si>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</si>
  <si>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</si>
  <si>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</si>
  <si>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</si>
  <si>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</si>
  <si>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</si>
  <si>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</si>
  <si>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</si>
  <si>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</si>
  <si>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</si>
  <si>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</si>
  <si>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</si>
  <si>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</si>
  <si>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</si>
  <si>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</si>
  <si>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</si>
  <si>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</si>
  <si>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</si>
  <si>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</si>
  <si>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</si>
  <si>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</si>
  <si>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</si>
  <si>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</si>
  <si>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</si>
  <si>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</si>
  <si>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</si>
  <si>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</si>
  <si>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</si>
  <si>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</si>
  <si>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</si>
  <si>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</si>
  <si>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</si>
  <si>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</si>
  <si>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</si>
  <si>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</si>
  <si>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</si>
  <si>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</si>
  <si>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</si>
  <si>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</si>
  <si>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</si>
  <si>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</si>
  <si>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</si>
  <si>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</si>
  <si>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</si>
  <si>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</si>
  <si>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</si>
  <si>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</si>
  <si>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</si>
  <si>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</si>
  <si>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</si>
  <si>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</si>
  <si>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</si>
  <si>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</si>
  <si>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</si>
  <si>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</si>
  <si>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</si>
  <si>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</si>
  <si>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</si>
  <si>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</si>
  <si>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</si>
  <si>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</si>
  <si>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</si>
  <si>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</si>
  <si>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</si>
  <si>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</si>
  <si>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</si>
  <si>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</si>
  <si>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</si>
  <si>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</si>
  <si>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</si>
  <si>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</si>
  <si>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</si>
  <si>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</si>
  <si>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</si>
  <si>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</si>
  <si>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</si>
  <si>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</si>
  <si>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</si>
  <si>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</si>
  <si>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</si>
  <si>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</si>
  <si>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</si>
  <si>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</si>
  <si>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</si>
  <si>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</si>
  <si>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</si>
  <si>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</si>
  <si>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</si>
  <si>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</si>
  <si>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</si>
  <si>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</si>
  <si>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</si>
  <si>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</si>
  <si>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</si>
  <si>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</si>
  <si>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</si>
  <si>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</si>
  <si>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</si>
  <si>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</si>
  <si>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</si>
  <si>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</si>
  <si>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</si>
  <si>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</si>
  <si>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</si>
  <si>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</si>
  <si>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</si>
  <si>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</si>
  <si>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</si>
  <si>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</si>
  <si>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</si>
  <si>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</si>
  <si>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</si>
  <si>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</si>
  <si>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</si>
  <si>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</si>
  <si>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</si>
  <si>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</si>
  <si>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</si>
  <si>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</si>
  <si>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</si>
  <si>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</si>
  <si>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</si>
  <si>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</si>
  <si>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</si>
  <si>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</si>
  <si>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</si>
  <si>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</si>
  <si>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</si>
  <si>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</si>
  <si>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</si>
  <si>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</si>
  <si>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</si>
  <si>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</si>
  <si>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</si>
  <si>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</si>
  <si>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</si>
  <si>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</si>
  <si>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</si>
  <si>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</si>
  <si>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</si>
  <si>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</si>
  <si>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</si>
  <si>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</si>
  <si>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</si>
  <si>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</si>
  <si>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</si>
  <si>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</si>
  <si>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</si>
  <si>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</si>
  <si>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</si>
  <si>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</si>
  <si>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</si>
  <si>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</si>
  <si>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</si>
  <si>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</si>
  <si>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</si>
  <si>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</si>
  <si>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</si>
  <si>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</si>
  <si>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</si>
  <si>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</si>
  <si>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</si>
  <si>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</si>
  <si>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</si>
  <si>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</si>
  <si>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</si>
  <si>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</si>
  <si>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</si>
  <si>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</si>
  <si>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</si>
  <si>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</si>
  <si>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</si>
  <si>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</si>
  <si>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</si>
  <si>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</si>
  <si>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</si>
  <si>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</si>
  <si>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</si>
  <si>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</si>
  <si>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</si>
  <si>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</si>
  <si>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</si>
  <si>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</si>
  <si>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</si>
  <si>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</si>
  <si>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</si>
  <si>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</si>
  <si>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</si>
  <si>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</si>
  <si>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</si>
  <si>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</si>
  <si>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</si>
  <si>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</si>
  <si>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</si>
  <si>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</si>
  <si>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</si>
  <si>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</si>
  <si>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</si>
  <si>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</si>
  <si>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</si>
  <si>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</si>
  <si>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</si>
  <si>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</si>
  <si>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</si>
  <si>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</si>
  <si>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</si>
  <si>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</si>
  <si>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</si>
  <si>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</si>
  <si>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</si>
  <si>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</si>
  <si>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</si>
  <si>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</si>
  <si>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</si>
  <si>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</si>
  <si>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</si>
  <si>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</si>
  <si>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</si>
  <si>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</si>
  <si>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</si>
  <si>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</si>
  <si>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</si>
  <si>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</si>
  <si>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</si>
  <si>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</si>
  <si>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</si>
  <si>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</si>
  <si>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</si>
  <si>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</si>
  <si>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</si>
  <si>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</si>
  <si>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</si>
  <si>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</si>
  <si>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</si>
  <si>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</si>
  <si>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</si>
  <si>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</si>
  <si>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</si>
  <si>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</si>
  <si>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</si>
  <si>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</si>
  <si>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</si>
  <si>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</si>
  <si>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</si>
  <si>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</si>
  <si>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</si>
  <si>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</si>
  <si>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</si>
  <si>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</si>
  <si>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</si>
  <si>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</si>
  <si>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</si>
  <si>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</si>
  <si>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</si>
  <si>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</si>
  <si>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</si>
  <si>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</si>
  <si>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</si>
  <si>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</si>
  <si>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</si>
  <si>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</si>
  <si>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</si>
  <si>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</si>
  <si>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</si>
  <si>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</si>
  <si>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</si>
  <si>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</si>
  <si>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</si>
  <si>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</si>
  <si>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</si>
  <si>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</si>
  <si>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</si>
  <si>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</si>
  <si>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</si>
  <si>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</si>
  <si>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</si>
  <si>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</si>
  <si>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</si>
  <si>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</si>
  <si>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</si>
  <si>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</si>
  <si>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</si>
  <si>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</si>
  <si>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</si>
  <si>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</si>
  <si>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</si>
  <si>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</si>
  <si>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</si>
  <si>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</si>
  <si>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</si>
  <si>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</si>
  <si>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</si>
  <si>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</si>
  <si>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</si>
  <si>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</si>
  <si>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</si>
  <si>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</si>
  <si>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</si>
  <si>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</si>
  <si>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</si>
  <si>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</si>
  <si>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</si>
  <si>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</si>
  <si>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</si>
  <si>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</si>
  <si>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</si>
  <si>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</si>
  <si>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</si>
  <si>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</si>
  <si>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</si>
  <si>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</si>
  <si>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</si>
  <si>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</si>
  <si>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</si>
  <si>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</si>
  <si>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</si>
  <si>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</si>
  <si>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</si>
  <si>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</si>
  <si>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</si>
  <si>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</si>
  <si>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</si>
  <si>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</si>
  <si>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</si>
  <si>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</si>
  <si>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</si>
  <si>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</si>
  <si>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</si>
  <si>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</si>
  <si>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</si>
  <si>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</si>
  <si>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</si>
  <si>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</si>
  <si>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</si>
  <si>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</si>
  <si>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</si>
  <si>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</si>
  <si>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</si>
  <si>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</si>
  <si>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</si>
  <si>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</si>
  <si>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</si>
  <si>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</si>
  <si>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</si>
  <si>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</si>
  <si>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</si>
  <si>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</si>
  <si>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</si>
  <si>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</si>
  <si>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</si>
  <si>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</si>
  <si>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</si>
  <si>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</si>
  <si>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</si>
  <si>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</si>
  <si>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</si>
  <si>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</si>
  <si>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</si>
  <si>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</si>
  <si>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</si>
  <si>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</si>
  <si>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</si>
  <si>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</si>
  <si>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</si>
  <si>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</si>
  <si>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</si>
  <si>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</si>
  <si>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</si>
  <si>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</si>
  <si>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</si>
  <si>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</si>
  <si>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</si>
  <si>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</si>
  <si>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</si>
  <si>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</si>
  <si>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</si>
  <si>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</si>
  <si>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</si>
  <si>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</si>
  <si>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</si>
  <si>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</si>
  <si>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</si>
  <si>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</si>
  <si>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</si>
  <si>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</si>
  <si>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</si>
  <si>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</si>
  <si>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</si>
  <si>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</si>
  <si>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</si>
  <si>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</si>
  <si>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</si>
  <si>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</si>
  <si>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</si>
  <si>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</si>
  <si>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</si>
  <si>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</si>
  <si>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</si>
  <si>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</si>
  <si>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</si>
  <si>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</si>
  <si>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</si>
  <si>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</si>
  <si>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</si>
  <si>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</si>
  <si>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</si>
  <si>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</si>
  <si>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</si>
  <si>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</si>
  <si>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</si>
  <si>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</si>
  <si>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</si>
  <si>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</si>
  <si>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</si>
  <si>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</si>
  <si>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</si>
  <si>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</si>
  <si>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</si>
  <si>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</si>
  <si>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</si>
  <si>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</si>
  <si>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</si>
  <si>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</si>
  <si>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</si>
  <si>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</si>
  <si>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</si>
  <si>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</si>
  <si>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</si>
  <si>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</si>
  <si>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</si>
  <si>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</si>
  <si>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</si>
  <si>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</si>
  <si>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</si>
  <si>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</si>
  <si>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</si>
  <si>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</si>
  <si>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</si>
  <si>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</si>
  <si>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</si>
  <si>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</si>
  <si>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</si>
  <si>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</si>
  <si>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</si>
  <si>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</si>
  <si>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</si>
  <si>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</si>
  <si>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</si>
  <si>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</si>
  <si>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</si>
  <si>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</si>
  <si>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</si>
  <si>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</si>
  <si>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</si>
  <si>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</si>
  <si>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</si>
  <si>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</si>
  <si>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</si>
  <si>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</si>
  <si>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</si>
  <si>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</si>
  <si>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</si>
  <si>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</si>
  <si>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</si>
  <si>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</si>
  <si>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</si>
  <si>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</si>
  <si>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</si>
  <si>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</si>
  <si>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</si>
  <si>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</si>
  <si>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</si>
  <si>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</si>
  <si>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</si>
  <si>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</si>
  <si>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</si>
  <si>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</si>
  <si>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</si>
  <si>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</si>
  <si>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</si>
  <si>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</si>
  <si>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</si>
  <si>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</si>
  <si>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</si>
  <si>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</si>
  <si>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</si>
  <si>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</si>
  <si>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</si>
  <si>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</si>
  <si>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</si>
  <si>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</si>
  <si>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</si>
  <si>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</si>
  <si>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</si>
  <si>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</si>
  <si>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</si>
  <si>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</si>
  <si>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</si>
  <si>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</si>
  <si>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</si>
  <si>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</si>
  <si>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</si>
  <si>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</si>
  <si>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</si>
  <si>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</si>
  <si>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</si>
  <si>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</si>
  <si>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</si>
  <si>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</si>
  <si>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</si>
  <si>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</si>
  <si>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</si>
  <si>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</si>
  <si>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</si>
  <si>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</si>
  <si>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</si>
  <si>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</si>
  <si>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</si>
  <si>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</si>
  <si>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</si>
  <si>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</si>
  <si>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</si>
  <si>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</si>
  <si>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</si>
  <si>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</si>
  <si>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</si>
  <si>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</si>
  <si>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</si>
  <si>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</si>
  <si>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</si>
  <si>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</si>
  <si>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</si>
  <si>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</si>
  <si>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</si>
  <si>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</si>
  <si>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</si>
  <si>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</si>
  <si>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</si>
  <si>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</si>
  <si>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</si>
  <si>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</si>
  <si>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</si>
  <si>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</si>
  <si>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</si>
  <si>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</si>
  <si>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</si>
  <si>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</si>
  <si>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</si>
  <si>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</si>
  <si>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</si>
  <si>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</si>
  <si>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</si>
  <si>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</si>
  <si>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</si>
  <si>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</si>
  <si>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</si>
  <si>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</si>
  <si>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</si>
  <si>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</si>
  <si>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</si>
  <si>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</si>
  <si>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</si>
  <si>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</si>
  <si>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</si>
  <si>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</si>
  <si>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</si>
  <si>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</si>
  <si>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</si>
  <si>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</si>
  <si>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</si>
  <si>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</si>
  <si>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</si>
  <si>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</si>
  <si>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</si>
  <si>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</si>
  <si>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</si>
  <si>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</si>
  <si>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</si>
  <si>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</si>
  <si>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</si>
  <si>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</si>
  <si>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</si>
  <si>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</si>
  <si>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</si>
  <si>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</si>
  <si>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</si>
  <si>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</si>
  <si>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</si>
  <si>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</si>
  <si>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</si>
  <si>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</si>
  <si>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</si>
  <si>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</si>
  <si>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</si>
  <si>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</si>
  <si>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</si>
  <si>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</si>
  <si>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</si>
  <si>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</si>
  <si>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</si>
  <si>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</si>
  <si>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</si>
  <si>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</si>
  <si>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</si>
  <si>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</si>
  <si>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</si>
  <si>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</si>
  <si>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</si>
  <si>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</si>
  <si>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</si>
  <si>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</si>
  <si>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</si>
  <si>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</si>
  <si>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</si>
  <si>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</si>
  <si>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</si>
  <si>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</si>
  <si>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</si>
  <si>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</si>
  <si>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</si>
  <si>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</si>
  <si>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</si>
  <si>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</si>
  <si>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</si>
  <si>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</si>
  <si>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</si>
  <si>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</si>
  <si>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</si>
  <si>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</si>
  <si>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</si>
  <si>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</si>
  <si>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</si>
  <si>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</si>
  <si>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</si>
  <si>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</si>
  <si>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</si>
  <si>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</si>
  <si>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</si>
  <si>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</si>
  <si>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</si>
  <si>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</si>
  <si>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</si>
  <si>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</si>
  <si>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</si>
  <si>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</si>
  <si>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</si>
  <si>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</si>
  <si>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</si>
  <si>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</si>
  <si>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</si>
  <si>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</si>
  <si>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</si>
  <si>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</si>
  <si>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</si>
  <si>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</si>
  <si>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</si>
  <si>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</si>
  <si>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</si>
  <si>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</si>
  <si>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</si>
  <si>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</si>
  <si>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</si>
  <si>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</si>
  <si>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</si>
  <si>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</si>
  <si>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</si>
  <si>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</si>
  <si>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</si>
  <si>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</si>
  <si>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</si>
  <si>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</si>
  <si>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</si>
  <si>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</si>
  <si>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</si>
  <si>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</si>
  <si>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</si>
  <si>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</si>
  <si>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</si>
  <si>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</si>
  <si>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</si>
  <si>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</si>
  <si>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</si>
  <si>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</si>
  <si>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</si>
  <si>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</si>
  <si>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</si>
  <si>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</si>
  <si>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</si>
  <si>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</si>
  <si>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</si>
  <si>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</si>
  <si>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</si>
  <si>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</si>
  <si>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</si>
  <si>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</si>
  <si>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</si>
  <si>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</si>
  <si>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</si>
  <si>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</si>
  <si>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</si>
  <si>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</si>
  <si>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</si>
  <si>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</si>
  <si>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</si>
  <si>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</si>
  <si>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</si>
  <si>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</si>
  <si>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</si>
  <si>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</si>
  <si>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</si>
  <si>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</si>
  <si>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</si>
  <si>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</si>
  <si>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</si>
  <si>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</si>
  <si>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</si>
  <si>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</si>
  <si>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</si>
  <si>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</si>
  <si>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</si>
  <si>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</si>
  <si>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</si>
  <si>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</si>
  <si>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</si>
  <si>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</si>
  <si>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</si>
  <si>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</si>
  <si>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</si>
  <si>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</si>
  <si>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</si>
  <si>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</si>
  <si>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</si>
  <si>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</si>
  <si>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</si>
  <si>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</si>
  <si>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</si>
  <si>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</si>
  <si>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</si>
  <si>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</si>
  <si>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</si>
  <si>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</si>
  <si>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</si>
  <si>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</si>
  <si>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</si>
  <si>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</si>
  <si>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</si>
  <si>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</si>
  <si>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</si>
  <si>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</si>
  <si>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</si>
  <si>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</si>
  <si>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</si>
  <si>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</si>
  <si>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</si>
  <si>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</si>
  <si>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</si>
  <si>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</si>
  <si>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</si>
  <si>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</si>
  <si>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</si>
  <si>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</si>
  <si>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</si>
  <si>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</si>
  <si>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</si>
  <si>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</si>
  <si>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</si>
  <si>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</si>
  <si>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</si>
  <si>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</si>
  <si>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</si>
  <si>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</si>
  <si>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</si>
  <si>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</si>
  <si>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</si>
  <si>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</si>
  <si>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</si>
  <si>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</si>
  <si>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</si>
  <si>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</si>
  <si>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</si>
  <si>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</si>
  <si>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</si>
  <si>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</si>
  <si>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</si>
  <si>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</si>
  <si>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</si>
  <si>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</si>
  <si>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</si>
  <si>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</si>
  <si>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</si>
  <si>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</si>
  <si>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</si>
  <si>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</si>
  <si>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</si>
  <si>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</si>
  <si>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</si>
  <si>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</si>
  <si>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</si>
  <si>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</si>
  <si>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</si>
  <si>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</si>
  <si>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</si>
  <si>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</si>
  <si>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</si>
  <si>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</si>
  <si>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</si>
  <si>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</si>
  <si>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</si>
  <si>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</si>
  <si>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</si>
  <si>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</si>
  <si>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</si>
  <si>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</si>
  <si>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</si>
  <si>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</si>
  <si>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</si>
  <si>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</si>
  <si>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</si>
  <si>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</si>
  <si>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</si>
  <si>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</si>
  <si>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</si>
  <si>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</si>
  <si>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</si>
  <si>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</si>
  <si>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</si>
  <si>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</si>
  <si>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</si>
  <si>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</si>
  <si>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</si>
  <si>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</si>
  <si>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</si>
  <si>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</si>
  <si>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</si>
  <si>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</si>
  <si>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</si>
  <si>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</si>
  <si>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</si>
  <si>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</si>
  <si>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</si>
  <si>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</si>
  <si>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</si>
  <si>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</si>
  <si>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</si>
  <si>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</si>
  <si>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</si>
  <si>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</si>
  <si>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</si>
  <si>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</si>
  <si>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</si>
  <si>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</si>
  <si>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</si>
  <si>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</si>
  <si>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</si>
  <si>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</si>
  <si>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</si>
  <si>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</si>
  <si>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</si>
  <si>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</si>
  <si>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</si>
  <si>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</si>
  <si>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</si>
  <si>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</si>
  <si>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</si>
  <si>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</si>
  <si>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</si>
  <si>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</si>
  <si>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</si>
  <si>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</si>
  <si>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</si>
  <si>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</si>
  <si>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</si>
  <si>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</si>
  <si>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</si>
  <si>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</si>
  <si>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</si>
  <si>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</si>
  <si>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</si>
  <si>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</si>
  <si>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</si>
  <si>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</si>
  <si>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</si>
  <si>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</si>
  <si>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</si>
  <si>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</si>
  <si>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</si>
  <si>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</si>
  <si>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</si>
  <si>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</si>
  <si>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</si>
  <si>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</si>
  <si>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</si>
  <si>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</si>
  <si>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</si>
  <si>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</si>
  <si>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</si>
  <si>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</si>
  <si>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</si>
  <si>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</si>
  <si>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</si>
  <si>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</si>
  <si>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</si>
  <si>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</si>
  <si>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</si>
  <si>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</si>
  <si>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</si>
  <si>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</si>
  <si>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</si>
  <si>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</si>
  <si>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</si>
  <si>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</si>
  <si>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</si>
  <si>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</si>
  <si>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</si>
  <si>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</si>
  <si>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</si>
  <si>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</si>
  <si>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</si>
  <si>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</si>
  <si>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</si>
  <si>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</si>
  <si>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</si>
  <si>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</si>
  <si>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</si>
  <si>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</si>
  <si>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</si>
  <si>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</si>
  <si>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</si>
  <si>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</si>
  <si>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</si>
  <si>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</si>
  <si>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</si>
  <si>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</si>
  <si>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</si>
  <si>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</si>
  <si>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</si>
  <si>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</si>
  <si>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</si>
  <si>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</si>
  <si>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</si>
  <si>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</si>
  <si>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</si>
  <si>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</si>
  <si>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</si>
  <si>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</si>
  <si>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</si>
  <si>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</si>
  <si>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</si>
  <si>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</si>
  <si>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</si>
  <si>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</si>
  <si>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</si>
  <si>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</si>
  <si>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</si>
  <si>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</si>
  <si>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</si>
  <si>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</si>
  <si>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</si>
  <si>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</si>
  <si>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</si>
  <si>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</si>
  <si>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</si>
  <si>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</si>
  <si>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</si>
  <si>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</si>
  <si>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</si>
  <si>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</si>
  <si>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</si>
  <si>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</si>
  <si>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</si>
  <si>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</si>
  <si>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</si>
  <si>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</si>
  <si>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</si>
  <si>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</si>
  <si>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</si>
  <si>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</si>
  <si>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</si>
  <si>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</si>
  <si>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</si>
  <si>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</si>
  <si>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</si>
  <si>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</si>
  <si>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</si>
  <si>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</si>
  <si>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</si>
  <si>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</si>
  <si>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</si>
  <si>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</si>
  <si>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</si>
  <si>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</si>
  <si>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</si>
  <si>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</si>
  <si>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</si>
  <si>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</si>
  <si>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</si>
  <si>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</si>
  <si>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</si>
  <si>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</si>
  <si>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</si>
  <si>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</si>
  <si>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</si>
  <si>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</si>
  <si>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</si>
  <si>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</si>
  <si>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</si>
  <si>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</si>
  <si>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</si>
  <si>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</si>
  <si>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</si>
  <si>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</si>
  <si>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</si>
  <si>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</si>
  <si>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</si>
  <si>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</si>
  <si>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</si>
  <si>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</si>
  <si>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</si>
  <si>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</si>
  <si>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</si>
  <si>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</si>
  <si>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</si>
  <si>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</si>
  <si>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</si>
  <si>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</si>
  <si>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</si>
  <si>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</si>
  <si>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</si>
  <si>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</si>
  <si>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</si>
  <si>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</si>
  <si>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</si>
  <si>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</si>
  <si>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</si>
  <si>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</si>
  <si>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</si>
  <si>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</si>
  <si>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</si>
  <si>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</si>
  <si>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</si>
  <si>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</si>
  <si>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</si>
  <si>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</si>
  <si>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</si>
  <si>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</si>
  <si>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</si>
  <si>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</si>
  <si>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</si>
  <si>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</si>
  <si>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</si>
  <si>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</si>
  <si>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</si>
  <si>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</si>
  <si>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</si>
  <si>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</si>
  <si>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</si>
  <si>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</si>
  <si>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</si>
  <si>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</si>
  <si>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</si>
  <si>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</si>
  <si>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</si>
  <si>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</si>
  <si>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</si>
  <si>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</si>
  <si>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</si>
  <si>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</si>
  <si>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</si>
  <si>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</si>
  <si>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</si>
  <si>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</si>
  <si>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</si>
  <si>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</si>
  <si>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</si>
  <si>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</si>
  <si>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</si>
  <si>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</si>
  <si>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</si>
  <si>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</si>
  <si>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</si>
  <si>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</si>
  <si>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</si>
  <si>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</si>
  <si>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</si>
  <si>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</si>
  <si>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</si>
  <si>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</si>
  <si>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</si>
  <si>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</si>
  <si>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</si>
  <si>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</si>
  <si>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</si>
  <si>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</si>
  <si>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</si>
  <si>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</si>
  <si>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</si>
  <si>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</si>
  <si>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</si>
  <si>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</si>
  <si>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</si>
  <si>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</si>
  <si>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</si>
  <si>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</si>
  <si>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</si>
  <si>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</si>
  <si>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</si>
  <si>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</si>
  <si>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</si>
  <si>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</si>
  <si>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</si>
  <si>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</si>
  <si>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</si>
  <si>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</si>
  <si>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</si>
  <si>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</si>
  <si>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</si>
  <si>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</si>
  <si>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</si>
  <si>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</si>
  <si>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</si>
  <si>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</si>
  <si>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</si>
  <si>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</si>
  <si>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</si>
  <si>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</si>
  <si>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</si>
  <si>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</si>
  <si>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</si>
  <si>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</si>
  <si>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</si>
  <si>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</si>
  <si>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</si>
  <si>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</si>
  <si>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</si>
  <si>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</si>
  <si>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</si>
  <si>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</si>
  <si>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</si>
  <si>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</si>
  <si>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</si>
  <si>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</si>
  <si>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</si>
  <si>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</si>
  <si>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</si>
  <si>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</si>
  <si>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</si>
  <si>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</si>
  <si>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</si>
  <si>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</si>
  <si>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</si>
  <si>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</si>
  <si>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</si>
  <si>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</si>
  <si>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</si>
  <si>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</si>
  <si>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</si>
  <si>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</si>
  <si>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</si>
  <si>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</si>
  <si>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</si>
  <si>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</si>
  <si>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</si>
  <si>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</si>
  <si>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</si>
  <si>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</si>
  <si>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</si>
  <si>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</si>
  <si>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</si>
  <si>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</si>
  <si>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</si>
  <si>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</si>
  <si>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</si>
  <si>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</si>
  <si>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</si>
  <si>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</si>
  <si>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</si>
  <si>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</si>
  <si>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</si>
  <si>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</si>
  <si>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</si>
  <si>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</si>
  <si>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</si>
  <si>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</si>
  <si>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</si>
  <si>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</si>
  <si>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</si>
  <si>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</si>
  <si>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</si>
  <si>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</si>
  <si>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</si>
  <si>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</si>
  <si>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</si>
  <si>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</si>
  <si>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</si>
  <si>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</si>
  <si>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</si>
  <si>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</si>
  <si>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</si>
  <si>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</si>
  <si>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</si>
  <si>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</si>
  <si>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</si>
  <si>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</si>
  <si>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</si>
  <si>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</si>
  <si>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</si>
  <si>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</si>
  <si>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</si>
  <si>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</si>
  <si>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</si>
  <si>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</si>
  <si>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</si>
  <si>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</si>
  <si>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</si>
  <si>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</si>
  <si>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</si>
  <si>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</si>
  <si>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</si>
  <si>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</si>
  <si>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</si>
  <si>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</si>
  <si>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</si>
  <si>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</si>
  <si>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</si>
  <si>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</si>
  <si>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</si>
  <si>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</si>
  <si>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</si>
  <si>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</si>
  <si>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</si>
  <si>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</si>
  <si>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</si>
  <si>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</si>
  <si>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</si>
  <si>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</si>
  <si>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</si>
  <si>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</si>
  <si>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</si>
  <si>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</si>
  <si>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</si>
  <si>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</si>
  <si>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</si>
  <si>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</si>
  <si>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</si>
  <si>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</si>
  <si>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</si>
  <si>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</si>
  <si>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</si>
  <si>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</si>
  <si>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</si>
  <si>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</si>
  <si>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</si>
  <si>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</si>
  <si>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</si>
  <si>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</si>
  <si>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</si>
  <si>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</si>
  <si>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</si>
  <si>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</si>
  <si>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</si>
  <si>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</si>
  <si>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</si>
  <si>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</si>
  <si>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</si>
  <si>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</si>
  <si>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</si>
  <si>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</si>
  <si>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</si>
  <si>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</si>
  <si>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</si>
  <si>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</si>
  <si>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</si>
  <si>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</si>
  <si>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</si>
  <si>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</si>
  <si>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</si>
  <si>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</si>
  <si>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</si>
  <si>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</si>
  <si>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</si>
  <si>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</si>
  <si>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</si>
  <si>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</si>
  <si>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</si>
  <si>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</si>
  <si>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</si>
  <si>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</si>
  <si>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</si>
  <si>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</si>
  <si>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</si>
  <si>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</si>
  <si>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</si>
  <si>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</si>
  <si>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</si>
  <si>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</si>
  <si>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</si>
  <si>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</si>
  <si>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</si>
  <si>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</si>
  <si>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</si>
  <si>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</si>
  <si>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</si>
  <si>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</si>
  <si>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</si>
  <si>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</si>
  <si>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</si>
  <si>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</si>
  <si>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</si>
  <si>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</si>
  <si>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</si>
  <si>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</si>
  <si>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</si>
  <si>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</si>
  <si>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</si>
  <si>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</si>
  <si>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</si>
  <si>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</si>
  <si>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</si>
  <si>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</si>
  <si>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</si>
  <si>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</si>
  <si>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</si>
  <si>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</si>
  <si>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</si>
  <si>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</si>
  <si>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</si>
  <si>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</si>
  <si>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</si>
  <si>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</si>
  <si>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</si>
  <si>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</si>
  <si>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</si>
  <si>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</si>
  <si>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</si>
  <si>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</si>
  <si>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</si>
  <si>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</si>
  <si>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</si>
  <si>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</si>
  <si>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</si>
  <si>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</si>
  <si>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</si>
  <si>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</si>
  <si>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</si>
  <si>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</si>
  <si>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</si>
  <si>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</si>
  <si>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</si>
  <si>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</si>
  <si>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</si>
  <si>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</si>
  <si>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</si>
  <si>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</si>
  <si>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</si>
  <si>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</si>
  <si>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</si>
  <si>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</si>
  <si>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</si>
  <si>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</si>
  <si>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</si>
  <si>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</si>
  <si>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</si>
  <si>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</si>
  <si>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</si>
  <si>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</si>
  <si>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</si>
  <si>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</si>
  <si>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</si>
  <si>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</si>
  <si>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</si>
  <si>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</si>
  <si>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</si>
  <si>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</si>
  <si>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</si>
  <si>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</si>
  <si>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</si>
  <si>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</si>
  <si>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</si>
  <si>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</si>
  <si>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</si>
  <si>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</si>
  <si>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</si>
  <si>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</si>
  <si>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</si>
  <si>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</si>
  <si>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</si>
  <si>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</si>
  <si>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</si>
  <si>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</si>
  <si>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</si>
  <si>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</si>
  <si>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</si>
  <si>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</si>
  <si>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</si>
  <si>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</si>
  <si>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</si>
  <si>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</si>
  <si>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</si>
  <si>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</si>
  <si>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</si>
  <si>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</si>
  <si>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</si>
  <si>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</si>
  <si>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</si>
  <si>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</si>
  <si>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</si>
  <si>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</si>
  <si>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</si>
  <si>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</si>
  <si>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</si>
  <si>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</si>
  <si>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</si>
  <si>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</si>
  <si>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</si>
  <si>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</si>
  <si>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</si>
  <si>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</si>
  <si>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</si>
  <si>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</si>
  <si>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</si>
  <si>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</si>
  <si>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</si>
  <si>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</si>
  <si>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</si>
  <si>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</si>
  <si>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</si>
  <si>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</si>
  <si>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</si>
  <si>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</si>
  <si>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</si>
  <si>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</si>
  <si>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</si>
  <si>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</si>
  <si>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</si>
  <si>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</si>
  <si>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</si>
  <si>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</si>
  <si>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</si>
  <si>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</si>
  <si>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</si>
  <si>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</si>
  <si>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</si>
  <si>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</si>
  <si>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</si>
  <si>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</si>
  <si>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</si>
  <si>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</si>
  <si>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</si>
  <si>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</si>
  <si>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</si>
  <si>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</si>
  <si>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</si>
  <si>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</si>
  <si>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</si>
  <si>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</si>
  <si>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</si>
  <si>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</si>
  <si>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</si>
  <si>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</si>
  <si>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</si>
  <si>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</si>
  <si>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</si>
  <si>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</si>
  <si>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</si>
  <si>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</si>
  <si>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</si>
  <si>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</si>
  <si>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</si>
  <si>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</si>
  <si>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</si>
  <si>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</si>
  <si>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</si>
  <si>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</si>
  <si>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</si>
  <si>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</si>
  <si>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</si>
  <si>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</si>
  <si>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</si>
  <si>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</si>
  <si>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</si>
  <si>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</si>
  <si>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</si>
  <si>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</si>
  <si>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</si>
  <si>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</si>
  <si>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</si>
  <si>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</si>
  <si>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</si>
  <si>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</si>
  <si>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</si>
  <si>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</si>
  <si>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</si>
  <si>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</si>
  <si>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</si>
  <si>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</si>
  <si>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</si>
  <si>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</si>
  <si>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</si>
  <si>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</si>
  <si>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</si>
  <si>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</si>
  <si>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</si>
  <si>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</si>
  <si>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</si>
  <si>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</si>
  <si>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</si>
  <si>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</si>
  <si>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</si>
  <si>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</si>
  <si>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</si>
  <si>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</si>
  <si>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</si>
  <si>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</si>
  <si>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</si>
  <si>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</si>
  <si>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</si>
  <si>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</si>
  <si>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</si>
  <si>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</si>
  <si>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</si>
  <si>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</si>
  <si>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</si>
  <si>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</si>
  <si>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</si>
  <si>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</si>
  <si>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</si>
  <si>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</si>
  <si>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</si>
  <si>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</si>
  <si>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</si>
  <si>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</si>
  <si>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</si>
  <si>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</si>
  <si>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</si>
  <si>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</si>
  <si>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</si>
  <si>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</si>
  <si>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</si>
  <si>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</si>
  <si>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</si>
  <si>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</si>
  <si>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</si>
  <si>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</si>
  <si>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</si>
  <si>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</si>
  <si>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</si>
  <si>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</si>
  <si>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</si>
  <si>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</si>
  <si>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</si>
  <si>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</si>
  <si>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</si>
  <si>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</si>
  <si>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</si>
  <si>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</si>
  <si>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</si>
  <si>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</si>
  <si>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</si>
  <si>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</si>
  <si>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</si>
  <si>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</si>
  <si>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</si>
  <si>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</si>
  <si>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</si>
  <si>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</si>
  <si>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</si>
  <si>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</si>
  <si>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</si>
  <si>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</si>
  <si>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</si>
  <si>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</si>
  <si>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</si>
  <si>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</si>
  <si>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</si>
  <si>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</si>
  <si>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</si>
  <si>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</si>
  <si>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</si>
  <si>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</si>
  <si>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</si>
  <si>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</si>
  <si>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</si>
  <si>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</si>
  <si>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</si>
  <si>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</si>
  <si>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</si>
  <si>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</si>
  <si>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</si>
  <si>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</si>
  <si>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</si>
  <si>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</si>
  <si>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</si>
  <si>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</si>
  <si>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</si>
  <si>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</si>
  <si>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</si>
  <si>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</si>
  <si>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</si>
  <si>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</si>
  <si>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</si>
  <si>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</si>
  <si>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</si>
  <si>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</si>
  <si>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</si>
  <si>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</si>
  <si>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</si>
  <si>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</si>
  <si>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</si>
  <si>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</si>
  <si>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</si>
  <si>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</si>
  <si>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</si>
  <si>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</si>
  <si>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</si>
  <si>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</si>
  <si>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</si>
  <si>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</si>
  <si>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</si>
  <si>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</si>
  <si>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</si>
  <si>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</si>
  <si>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</si>
  <si>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</si>
  <si>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</si>
  <si>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</si>
  <si>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</si>
  <si>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</si>
  <si>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</si>
  <si>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</si>
  <si>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</si>
  <si>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</si>
  <si>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</si>
  <si>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</si>
  <si>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</si>
  <si>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</si>
  <si>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</si>
  <si>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</si>
  <si>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</si>
  <si>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</si>
  <si>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</si>
  <si>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</si>
  <si>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</si>
  <si>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</si>
  <si>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</si>
  <si>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</si>
  <si>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</si>
  <si>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</si>
  <si>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</si>
  <si>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</si>
  <si>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</si>
  <si>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</si>
  <si>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</si>
  <si>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</si>
  <si>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</si>
  <si>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</si>
  <si>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</si>
  <si>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</si>
  <si>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</si>
  <si>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</si>
  <si>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</si>
  <si>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</si>
  <si>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</si>
  <si>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</si>
  <si>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</si>
  <si>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</si>
  <si>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</si>
  <si>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</si>
  <si>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</si>
  <si>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</si>
  <si>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</si>
  <si>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</si>
  <si>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</si>
  <si>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</si>
  <si>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</si>
  <si>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</si>
  <si>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</si>
  <si>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</si>
  <si>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</si>
  <si>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</si>
  <si>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</si>
  <si>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</si>
  <si>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</si>
  <si>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</si>
  <si>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</si>
  <si>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</si>
  <si>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</si>
  <si>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</si>
  <si>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</si>
  <si>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</si>
  <si>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</si>
  <si>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</si>
  <si>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</si>
  <si>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</si>
  <si>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</si>
  <si>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</si>
  <si>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</si>
  <si>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</si>
  <si>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</si>
  <si>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</si>
  <si>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</si>
  <si>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</si>
  <si>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</si>
  <si>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</si>
  <si>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</si>
  <si>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</si>
  <si>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</si>
  <si>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</si>
  <si>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</si>
  <si>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</si>
  <si>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</si>
  <si>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</si>
  <si>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</si>
  <si>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</si>
  <si>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</si>
  <si>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</si>
  <si>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</si>
  <si>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</si>
  <si>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</si>
  <si>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</si>
  <si>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</si>
  <si>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</si>
  <si>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</si>
  <si>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</si>
  <si>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</si>
  <si>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</si>
  <si>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</si>
  <si>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</si>
  <si>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</si>
  <si>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</si>
  <si>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</si>
  <si>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</si>
  <si>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</si>
  <si>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</si>
  <si>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</si>
  <si>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</si>
  <si>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</si>
  <si>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</si>
  <si>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</si>
  <si>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</si>
  <si>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</si>
  <si>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</si>
  <si>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</si>
  <si>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</si>
  <si>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</si>
  <si>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</si>
  <si>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</si>
  <si>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</si>
  <si>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</si>
  <si>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</si>
  <si>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</si>
  <si>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</si>
  <si>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</si>
  <si>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</si>
  <si>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</si>
  <si>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</si>
  <si>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</si>
  <si>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</si>
  <si>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</si>
  <si>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</si>
  <si>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</si>
  <si>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</si>
  <si>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</si>
  <si>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</si>
  <si>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</si>
  <si>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</si>
  <si>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</si>
  <si>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</si>
  <si>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</si>
  <si>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</si>
  <si>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</si>
  <si>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</si>
  <si>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</si>
  <si>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</si>
  <si>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</si>
  <si>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</si>
  <si>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</si>
  <si>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</si>
  <si>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</si>
  <si>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</si>
  <si>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</si>
  <si>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</si>
  <si>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</si>
  <si>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</si>
  <si>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</si>
  <si>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</si>
  <si>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</si>
  <si>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</si>
  <si>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</si>
  <si>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</si>
  <si>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</si>
  <si>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</si>
  <si>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</si>
  <si>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</si>
  <si>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</si>
  <si>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</si>
  <si>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</si>
  <si>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</si>
  <si>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</si>
  <si>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</si>
  <si>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</si>
  <si>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</si>
  <si>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</si>
  <si>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</si>
  <si>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</si>
  <si>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</si>
  <si>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</si>
  <si>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</si>
  <si>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</si>
  <si>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</si>
  <si>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</si>
  <si>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</si>
  <si>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</si>
  <si>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</si>
  <si>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</si>
  <si>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</si>
  <si>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</si>
  <si>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</si>
  <si>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</si>
  <si>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</si>
  <si>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</si>
  <si>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</si>
  <si>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</si>
  <si>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</si>
  <si>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</si>
  <si>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</si>
  <si>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</si>
  <si>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</si>
  <si>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</si>
  <si>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</si>
  <si>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</si>
  <si>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</si>
  <si>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</si>
  <si>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</si>
  <si>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</si>
  <si>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</si>
  <si>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</si>
  <si>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</si>
  <si>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</si>
  <si>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</si>
  <si>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</si>
  <si>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</si>
  <si>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</si>
  <si>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</si>
  <si>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</si>
  <si>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</si>
  <si>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</si>
  <si>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</si>
  <si>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</si>
  <si>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</si>
  <si>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</si>
  <si>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</si>
  <si>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</si>
  <si>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</si>
  <si>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</si>
  <si>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</si>
  <si>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</si>
  <si>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</si>
  <si>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</si>
  <si>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</si>
  <si>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</si>
  <si>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</si>
  <si>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</si>
  <si>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</si>
  <si>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</si>
  <si>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</si>
  <si>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</si>
  <si>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</si>
  <si>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</si>
  <si>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</si>
  <si>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</si>
  <si>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</si>
  <si>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</si>
  <si>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</si>
  <si>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</si>
  <si>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</si>
  <si>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</si>
  <si>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</si>
  <si>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</si>
  <si>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</si>
  <si>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</si>
  <si>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</si>
  <si>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</si>
  <si>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</si>
  <si>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</si>
  <si>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</si>
  <si>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</si>
  <si>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</si>
  <si>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</si>
  <si>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</si>
  <si>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</si>
  <si>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</si>
  <si>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</si>
  <si>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</si>
  <si>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</si>
  <si>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</si>
  <si>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</si>
  <si>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</si>
  <si>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</si>
  <si>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</si>
  <si>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</si>
  <si>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</si>
  <si>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</si>
  <si>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</si>
  <si>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</si>
  <si>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</si>
  <si>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</si>
  <si>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</si>
  <si>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</si>
  <si>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</si>
  <si>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</si>
  <si>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</si>
  <si>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</si>
  <si>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</si>
  <si>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</si>
  <si>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</si>
  <si>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</si>
  <si>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</si>
  <si>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</si>
  <si>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</si>
  <si>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</si>
  <si>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</si>
  <si>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</si>
  <si>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</si>
  <si>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</si>
  <si>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</si>
  <si>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</si>
  <si>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</si>
  <si>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</si>
  <si>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</si>
  <si>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</si>
  <si>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</si>
  <si>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</si>
  <si>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</si>
  <si>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</si>
  <si>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</si>
  <si>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</si>
  <si>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</si>
  <si>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</si>
  <si>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</si>
  <si>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</si>
  <si>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</si>
  <si>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</si>
  <si>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</si>
  <si>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</si>
  <si>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</si>
  <si>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</si>
  <si>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</si>
  <si>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</si>
  <si>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</si>
  <si>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</si>
  <si>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</si>
  <si>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</si>
  <si>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</si>
  <si>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</si>
  <si>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</si>
  <si>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</si>
  <si>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</si>
  <si>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</si>
  <si>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</si>
  <si>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</si>
  <si>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</si>
  <si>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</si>
  <si>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</si>
  <si>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</si>
  <si>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</si>
  <si>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</si>
  <si>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</si>
  <si>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</si>
  <si>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</si>
  <si>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</si>
  <si>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</si>
  <si>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</si>
  <si>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</si>
  <si>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</si>
  <si>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</si>
  <si>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</si>
  <si>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</si>
  <si>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</si>
  <si>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</si>
  <si>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</si>
  <si>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</si>
  <si>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</si>
  <si>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</si>
  <si>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</si>
  <si>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</si>
  <si>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</si>
  <si>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</si>
  <si>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</si>
  <si>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</si>
  <si>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</si>
  <si>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</si>
  <si>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</si>
  <si>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</si>
  <si>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</si>
  <si>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</si>
  <si>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</si>
  <si>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</si>
  <si>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</si>
  <si>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</si>
  <si>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</si>
  <si>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</si>
  <si>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</si>
  <si>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</si>
  <si>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</si>
  <si>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</si>
  <si>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</si>
  <si>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</si>
  <si>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</si>
  <si>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</si>
  <si>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</si>
  <si>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</si>
  <si>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</si>
  <si>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</si>
  <si>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</si>
  <si>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</si>
  <si>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</si>
  <si>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</si>
  <si>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</si>
  <si>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</si>
  <si>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</si>
  <si>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</si>
  <si>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</si>
  <si>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</si>
  <si>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</si>
  <si>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</si>
  <si>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</si>
  <si>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</si>
  <si>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</si>
  <si>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</si>
  <si>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</si>
  <si>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</si>
  <si>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</si>
  <si>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</si>
  <si>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</si>
  <si>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</si>
  <si>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</si>
  <si>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</si>
  <si>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</si>
  <si>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</si>
  <si>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</si>
  <si>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</si>
  <si>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</si>
  <si>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</si>
  <si>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</si>
  <si>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</si>
  <si>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</si>
  <si>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</si>
  <si>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</si>
  <si>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</si>
  <si>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</si>
  <si>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</si>
  <si>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</si>
  <si>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</si>
  <si>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</si>
  <si>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</si>
  <si>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</si>
  <si>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</si>
  <si>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</si>
  <si>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</si>
  <si>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</si>
  <si>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</si>
  <si>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</si>
  <si>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</si>
  <si>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</si>
  <si>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</si>
  <si>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</si>
  <si>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</si>
  <si>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</si>
  <si>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</si>
  <si>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</si>
  <si>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</si>
  <si>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</si>
  <si>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</si>
  <si>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</si>
  <si>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</si>
  <si>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</si>
  <si>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</si>
  <si>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</si>
  <si>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</si>
  <si>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</si>
  <si>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</si>
  <si>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</si>
  <si>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</si>
  <si>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</si>
  <si>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</si>
  <si>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</si>
  <si>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</si>
  <si>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</si>
  <si>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</si>
  <si>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</si>
  <si>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</si>
  <si>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</si>
  <si>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</si>
  <si>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</si>
  <si>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</si>
  <si>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</si>
  <si>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</si>
  <si>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</si>
  <si>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</si>
  <si>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</si>
  <si>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</si>
  <si>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</si>
  <si>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</si>
  <si>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</si>
  <si>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</si>
  <si>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</si>
  <si>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</si>
  <si>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</si>
  <si>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</si>
  <si>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</si>
  <si>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</si>
  <si>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</si>
  <si>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</si>
  <si>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</si>
  <si>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</si>
  <si>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</si>
  <si>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</si>
  <si>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</si>
  <si>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</si>
  <si>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</si>
  <si>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</si>
  <si>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</si>
  <si>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</si>
  <si>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</si>
  <si>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</si>
  <si>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</si>
  <si>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</si>
  <si>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</si>
  <si>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</si>
  <si>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</si>
  <si>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</si>
  <si>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</si>
  <si>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</si>
  <si>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</si>
  <si>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</si>
  <si>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</si>
  <si>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</si>
  <si>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</si>
  <si>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</si>
  <si>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</si>
  <si>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</si>
  <si>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</si>
  <si>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</si>
  <si>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</si>
  <si>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</si>
  <si>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</si>
  <si>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</si>
  <si>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</si>
  <si>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</si>
  <si>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</si>
  <si>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</si>
  <si>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</si>
  <si>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</si>
  <si>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</si>
  <si>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</si>
  <si>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</si>
  <si>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</si>
  <si>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</si>
  <si>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</si>
  <si>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</si>
  <si>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</si>
  <si>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</si>
  <si>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</si>
  <si>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</si>
  <si>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</si>
  <si>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</si>
  <si>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</si>
  <si>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</si>
  <si>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</si>
  <si>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</si>
  <si>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</si>
  <si>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</si>
  <si>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</si>
  <si>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</si>
  <si>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</si>
  <si>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</si>
  <si>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</si>
  <si>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</si>
  <si>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</si>
  <si>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</si>
  <si>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</si>
  <si>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</si>
  <si>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</si>
  <si>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</si>
  <si>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</si>
  <si>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</si>
  <si>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</si>
  <si>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</si>
  <si>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</si>
  <si>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</si>
  <si>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</si>
  <si>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</si>
  <si>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</si>
  <si>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</si>
  <si>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</si>
  <si>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</si>
  <si>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</si>
  <si>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</si>
  <si>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</si>
  <si>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</si>
  <si>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</si>
  <si>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</si>
  <si>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</si>
  <si>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</si>
  <si>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</si>
  <si>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</si>
  <si>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</si>
  <si>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</si>
  <si>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</si>
  <si>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</si>
  <si>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</si>
  <si>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</si>
  <si>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</si>
  <si>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</si>
  <si>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</si>
  <si>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</si>
  <si>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</si>
  <si>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</si>
  <si>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</si>
  <si>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</si>
  <si>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</si>
  <si>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</si>
  <si>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</si>
  <si>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</si>
  <si>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</si>
  <si>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</si>
  <si>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</si>
  <si>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</si>
  <si>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</si>
  <si>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</si>
  <si>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</si>
  <si>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</si>
  <si>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</si>
  <si>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</si>
  <si>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</si>
  <si>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</si>
  <si>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</si>
  <si>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</si>
  <si>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</si>
  <si>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</si>
  <si>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</si>
  <si>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</si>
  <si>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</si>
  <si>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</si>
  <si>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</si>
  <si>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</si>
  <si>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</si>
  <si>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</si>
  <si>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</si>
  <si>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</si>
  <si>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</si>
  <si>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</si>
  <si>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</si>
  <si>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</si>
  <si>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</si>
  <si>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</si>
  <si>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</si>
  <si>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</si>
  <si>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</si>
  <si>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</si>
  <si>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</si>
  <si>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</si>
  <si>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</si>
  <si>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</si>
  <si>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</si>
  <si>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</si>
  <si>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</si>
  <si>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</si>
  <si>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</si>
  <si>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</si>
  <si>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</si>
  <si>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</si>
  <si>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</si>
  <si>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</si>
  <si>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</si>
  <si>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</si>
  <si>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</si>
  <si>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</si>
  <si>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</si>
  <si>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</si>
  <si>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</si>
  <si>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</si>
  <si>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</si>
  <si>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</si>
  <si>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</si>
  <si>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</si>
  <si>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</si>
  <si>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</si>
  <si>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</si>
  <si>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</si>
  <si>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</si>
  <si>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</si>
  <si>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</si>
  <si>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</si>
  <si>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</si>
  <si>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</si>
  <si>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</si>
  <si>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</si>
  <si>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</si>
  <si>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</si>
  <si>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</si>
  <si>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</si>
  <si>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</si>
  <si>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</si>
  <si>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</si>
  <si>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</si>
  <si>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</si>
  <si>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</si>
  <si>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</si>
  <si>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</si>
  <si>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</si>
  <si>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</si>
  <si>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</si>
  <si>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</si>
  <si>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</si>
  <si>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</si>
  <si>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</si>
  <si>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</si>
  <si>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</si>
  <si>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</si>
  <si>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</si>
  <si>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</si>
  <si>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</si>
  <si>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</si>
  <si>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</si>
  <si>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</si>
  <si>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</si>
  <si>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</si>
  <si>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</si>
  <si>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</si>
  <si>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</si>
  <si>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</si>
  <si>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</si>
  <si>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</si>
  <si>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</si>
  <si>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</si>
  <si>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</si>
  <si>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</si>
  <si>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</si>
  <si>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</si>
  <si>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</si>
  <si>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</si>
  <si>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</si>
  <si>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</si>
  <si>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</si>
  <si>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</si>
  <si>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</si>
  <si>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</si>
  <si>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</si>
  <si>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</si>
  <si>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</si>
  <si>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</si>
  <si>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</si>
  <si>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</si>
  <si>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</si>
  <si>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</si>
  <si>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</si>
  <si>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</si>
  <si>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</si>
  <si>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</si>
  <si>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</si>
  <si>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</si>
  <si>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</si>
  <si>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</si>
  <si>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</si>
  <si>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</si>
  <si>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</si>
  <si>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</si>
  <si>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</si>
  <si>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</si>
  <si>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</si>
  <si>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</si>
  <si>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</si>
  <si>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</si>
  <si>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</si>
  <si>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</si>
  <si>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</si>
  <si>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</si>
  <si>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</si>
  <si>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</si>
  <si>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</si>
  <si>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</si>
  <si>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</si>
  <si>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</si>
  <si>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</si>
  <si>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</si>
  <si>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</si>
  <si>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</si>
  <si>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</si>
  <si>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</si>
  <si>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</si>
  <si>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</si>
  <si>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</si>
  <si>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</si>
  <si>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</si>
  <si>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</si>
  <si>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</si>
  <si>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</si>
  <si>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</si>
  <si>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</si>
  <si>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</si>
  <si>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</si>
  <si>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</si>
  <si>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</si>
  <si>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</si>
  <si>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</si>
  <si>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</si>
  <si>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</si>
  <si>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</si>
  <si>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</si>
  <si>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</si>
  <si>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</si>
  <si>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</si>
  <si>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</si>
  <si>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</si>
  <si>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</si>
  <si>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</si>
  <si>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</si>
  <si>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</si>
  <si>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</si>
  <si>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</si>
  <si>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</si>
  <si>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</si>
  <si>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</si>
  <si>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</si>
  <si>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</si>
  <si>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</si>
  <si>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</si>
  <si>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</si>
  <si>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</si>
  <si>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</si>
  <si>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</si>
  <si>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</si>
  <si>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</si>
  <si>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</si>
  <si>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</si>
  <si>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</si>
  <si>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</si>
  <si>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</si>
  <si>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</si>
  <si>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</si>
  <si>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</si>
  <si>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</si>
  <si>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</si>
  <si>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</si>
  <si>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</si>
  <si>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</si>
  <si>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</si>
  <si>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</si>
  <si>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</si>
  <si>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</si>
  <si>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</si>
  <si>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</si>
  <si>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</si>
  <si>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</si>
  <si>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</si>
  <si>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</si>
  <si>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</si>
  <si>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</si>
  <si>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</si>
  <si>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</si>
  <si>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</si>
  <si>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</si>
  <si>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</si>
  <si>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</si>
  <si>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</si>
  <si>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</si>
  <si>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</si>
  <si>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</si>
  <si>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</si>
  <si>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</si>
  <si>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</si>
  <si>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</si>
  <si>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</si>
  <si>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</si>
  <si>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</si>
  <si>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</si>
  <si>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</si>
  <si>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</si>
  <si>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</si>
  <si>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</si>
  <si>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</si>
  <si>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</si>
  <si>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</si>
  <si>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</si>
  <si>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</si>
  <si>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</si>
  <si>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</si>
  <si>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</si>
  <si>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</si>
  <si>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</si>
  <si>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</si>
  <si>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</si>
  <si>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</si>
  <si>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</si>
  <si>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</si>
  <si>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</si>
  <si>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</si>
  <si>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</si>
  <si>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</si>
  <si>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</si>
  <si>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</si>
  <si>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</si>
  <si>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</si>
  <si>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</si>
  <si>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</si>
  <si>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</si>
  <si>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</si>
  <si>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</si>
  <si>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</si>
  <si>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</si>
  <si>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</si>
  <si>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</si>
  <si>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</si>
  <si>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</si>
  <si>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</si>
  <si>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</si>
  <si>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</si>
  <si>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</si>
  <si>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</si>
  <si>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</si>
  <si>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</si>
  <si>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</si>
  <si>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</si>
  <si>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</si>
  <si>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</si>
  <si>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</si>
  <si>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</si>
  <si>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</si>
  <si>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</si>
  <si>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</si>
  <si>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</si>
  <si>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</si>
  <si>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</si>
  <si>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</si>
  <si>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</si>
  <si>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</si>
  <si>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</si>
  <si>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</si>
  <si>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</si>
  <si>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</si>
  <si>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</si>
  <si>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</si>
  <si>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</si>
  <si>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</si>
  <si>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</si>
  <si>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</si>
  <si>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</si>
  <si>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</si>
  <si>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</si>
  <si>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</si>
  <si>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</si>
  <si>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</si>
  <si>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</si>
  <si>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</si>
  <si>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</si>
  <si>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</si>
  <si>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</si>
  <si>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</si>
  <si>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</si>
  <si>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</si>
  <si>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</si>
  <si>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</si>
  <si>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</si>
  <si>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</si>
  <si>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</si>
  <si>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</si>
  <si>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</si>
  <si>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</si>
  <si>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</si>
  <si>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</si>
  <si>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</si>
  <si>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</si>
  <si>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</si>
  <si>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</si>
  <si>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</si>
  <si>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</si>
  <si>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</si>
  <si>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</si>
  <si>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</si>
  <si>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</si>
  <si>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</si>
  <si>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</si>
  <si>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</si>
  <si>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</si>
  <si>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</si>
  <si>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</si>
  <si>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</si>
  <si>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</si>
  <si>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</si>
  <si>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</si>
  <si>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</si>
  <si>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</si>
  <si>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</si>
  <si>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</si>
  <si>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</si>
  <si>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</si>
  <si>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</si>
  <si>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</si>
  <si>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</si>
  <si>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</si>
  <si>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</si>
  <si>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</si>
  <si>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</si>
  <si>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</si>
  <si>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</si>
  <si>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</si>
  <si>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</si>
  <si>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</si>
  <si>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</si>
  <si>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</si>
  <si>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</si>
  <si>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</si>
  <si>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</si>
  <si>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</si>
  <si>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</si>
  <si>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</si>
  <si>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</si>
  <si>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</si>
  <si>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</si>
  <si>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</si>
  <si>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</si>
  <si>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</si>
  <si>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</si>
  <si>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</si>
  <si>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</si>
  <si>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</si>
  <si>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</si>
  <si>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</si>
  <si>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</si>
  <si>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</si>
  <si>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</si>
  <si>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</si>
  <si>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</si>
  <si>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</si>
  <si>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</si>
  <si>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</si>
  <si>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</si>
  <si>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</si>
  <si>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</si>
  <si>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</si>
  <si>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</si>
  <si>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</si>
  <si>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</si>
  <si>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</si>
  <si>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</si>
  <si>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</si>
  <si>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</si>
  <si>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</si>
  <si>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</si>
  <si>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</si>
  <si>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</si>
  <si>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</si>
  <si>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</si>
  <si>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</si>
  <si>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</si>
  <si>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</si>
  <si>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</si>
  <si>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</si>
  <si>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</si>
  <si>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</si>
  <si>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</si>
  <si>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</si>
  <si>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</si>
  <si>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</si>
  <si>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</si>
  <si>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</si>
  <si>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</si>
  <si>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</si>
  <si>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</si>
  <si>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</si>
  <si>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</si>
  <si>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</si>
  <si>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</si>
  <si>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</si>
  <si>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</si>
  <si>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</si>
  <si>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</si>
  <si>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</si>
  <si>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</si>
  <si>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</si>
  <si>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</si>
  <si>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</si>
  <si>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</si>
  <si>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</si>
  <si>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</si>
  <si>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</si>
  <si>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</si>
  <si>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</si>
  <si>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</si>
  <si>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</si>
  <si>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</si>
  <si>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</si>
  <si>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</si>
  <si>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</si>
  <si>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</si>
  <si>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</si>
  <si>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</si>
  <si>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</si>
  <si>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</si>
  <si>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</si>
  <si>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</si>
  <si>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</si>
  <si>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</si>
  <si>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</si>
  <si>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</si>
  <si>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</si>
  <si>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</si>
  <si>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</si>
  <si>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</si>
  <si>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</si>
  <si>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</si>
  <si>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</si>
  <si>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</si>
  <si>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</si>
  <si>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</si>
  <si>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</si>
  <si>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</si>
  <si>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</si>
  <si>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</si>
  <si>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</si>
  <si>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</si>
  <si>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</si>
  <si>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</si>
  <si>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</si>
  <si>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</si>
  <si>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</si>
  <si>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</si>
  <si>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</si>
  <si>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</si>
  <si>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</si>
  <si>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</si>
  <si>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</si>
  <si>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</si>
  <si>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</si>
  <si>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</si>
  <si>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</si>
  <si>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</si>
  <si>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</si>
  <si>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</si>
  <si>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</si>
  <si>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</si>
  <si>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</si>
  <si>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</si>
  <si>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</si>
  <si>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</si>
  <si>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</si>
  <si>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</si>
  <si>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</si>
  <si>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</si>
  <si>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</si>
  <si>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</si>
  <si>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</si>
  <si>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</si>
  <si>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</si>
  <si>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</si>
  <si>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</si>
  <si>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</si>
  <si>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</si>
  <si>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</si>
  <si>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</si>
  <si>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</si>
  <si>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</si>
  <si>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</si>
  <si>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</si>
  <si>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</si>
  <si>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</si>
  <si>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</si>
  <si>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</si>
  <si>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</si>
  <si>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</si>
  <si>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</si>
  <si>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</si>
  <si>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</si>
  <si>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</si>
  <si>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</si>
  <si>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</si>
  <si>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</si>
  <si>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</si>
  <si>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</si>
  <si>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</si>
  <si>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</si>
  <si>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</si>
  <si>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</si>
  <si>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</si>
  <si>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</si>
  <si>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</si>
  <si>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</si>
  <si>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</si>
  <si>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</si>
  <si>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</si>
  <si>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</si>
  <si>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</si>
  <si>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</si>
  <si>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</si>
  <si>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</si>
  <si>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</si>
  <si>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</si>
  <si>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</si>
  <si>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</si>
  <si>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</si>
  <si>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</si>
  <si>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</si>
  <si>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</si>
  <si>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</si>
  <si>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</si>
  <si>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</si>
  <si>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</si>
  <si>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</si>
  <si>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</si>
  <si>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</si>
  <si>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</si>
  <si>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</si>
  <si>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</si>
  <si>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</si>
  <si>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</si>
  <si>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</si>
  <si>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</si>
  <si>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</si>
  <si>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</si>
  <si>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</si>
  <si>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</si>
  <si>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</si>
  <si>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</si>
  <si>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</si>
  <si>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</si>
  <si>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</si>
  <si>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</si>
  <si>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</si>
  <si>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</si>
  <si>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</si>
  <si>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</si>
  <si>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</si>
  <si>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</si>
  <si>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</si>
  <si>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</si>
  <si>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</si>
  <si>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</si>
  <si>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</si>
  <si>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</si>
  <si>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</si>
  <si>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</si>
  <si>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</si>
  <si>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</si>
  <si>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</si>
  <si>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</si>
  <si>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</si>
  <si>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</si>
  <si>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</si>
  <si>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</si>
  <si>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</si>
  <si>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</si>
  <si>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</si>
  <si>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</si>
  <si>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</si>
  <si>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</si>
  <si>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</si>
  <si>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</si>
  <si>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</si>
  <si>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</si>
  <si>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</si>
  <si>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</si>
  <si>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</si>
  <si>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</si>
  <si>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</si>
  <si>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</si>
  <si>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</si>
  <si>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</si>
  <si>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</si>
  <si>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</si>
  <si>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</si>
  <si>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</si>
  <si>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</si>
  <si>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</si>
  <si>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</si>
  <si>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</si>
  <si>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</si>
  <si>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</si>
  <si>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</si>
  <si>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</si>
  <si>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</si>
  <si>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</si>
  <si>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</si>
  <si>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</si>
  <si>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</si>
  <si>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</si>
  <si>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</si>
  <si>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</si>
  <si>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</si>
  <si>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</si>
  <si>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</si>
  <si>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</si>
  <si>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</si>
  <si>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</si>
  <si>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</si>
  <si>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</si>
  <si>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</si>
  <si>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</si>
  <si>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</si>
  <si>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</si>
  <si>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</si>
  <si>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</si>
  <si>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</si>
  <si>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</si>
  <si>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</si>
  <si>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</si>
  <si>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</si>
  <si>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</si>
  <si>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</si>
  <si>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</si>
  <si>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</si>
  <si>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</si>
  <si>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</si>
  <si>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</si>
  <si>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</si>
  <si>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</si>
  <si>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</si>
  <si>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</si>
  <si>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</si>
  <si>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</si>
  <si>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</si>
  <si>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</si>
  <si>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</si>
  <si>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</si>
  <si>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</si>
  <si>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</si>
  <si>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</si>
  <si>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</si>
  <si>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</si>
  <si>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</si>
  <si>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</si>
  <si>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</si>
  <si>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</si>
  <si>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</si>
  <si>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</si>
  <si>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</si>
  <si>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</si>
  <si>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</si>
  <si>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</si>
  <si>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</si>
  <si>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</si>
  <si>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</si>
  <si>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</si>
  <si>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</si>
  <si>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</si>
  <si>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</si>
  <si>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</si>
  <si>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</si>
  <si>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</si>
  <si>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</si>
  <si>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</si>
  <si>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</si>
  <si>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</si>
  <si>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</si>
  <si>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</si>
  <si>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</si>
  <si>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</si>
  <si>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</si>
  <si>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</si>
  <si>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</si>
  <si>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</si>
  <si>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</si>
  <si>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</si>
  <si>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</si>
  <si>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</si>
  <si>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</si>
  <si>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</si>
  <si>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</si>
  <si>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</si>
  <si>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</si>
  <si>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</si>
  <si>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</si>
  <si>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</si>
  <si>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</si>
  <si>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</si>
  <si>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</si>
  <si>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</si>
  <si>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</si>
  <si>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</si>
  <si>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</si>
  <si>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</si>
  <si>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</si>
  <si>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</si>
  <si>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</si>
  <si>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</si>
  <si>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</si>
  <si>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</si>
  <si>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</si>
  <si>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</si>
  <si>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</si>
  <si>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</si>
  <si>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</si>
  <si>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</si>
  <si>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</si>
  <si>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</si>
  <si>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</si>
  <si>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</si>
  <si>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</si>
  <si>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</si>
  <si>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</si>
  <si>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</si>
  <si>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</si>
  <si>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</si>
  <si>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</si>
  <si>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</si>
  <si>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</si>
  <si>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</si>
  <si>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</si>
  <si>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</si>
  <si>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</si>
  <si>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</si>
  <si>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</si>
  <si>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</si>
  <si>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</si>
  <si>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</si>
  <si>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</si>
  <si>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</si>
  <si>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</si>
  <si>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</si>
  <si>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</si>
  <si>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</si>
  <si>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</si>
  <si>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</si>
  <si>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</si>
  <si>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</si>
  <si>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</si>
  <si>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</si>
  <si>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</si>
  <si>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</si>
  <si>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</si>
  <si>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</si>
  <si>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</si>
  <si>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</si>
  <si>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</si>
  <si>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</si>
  <si>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</si>
  <si>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</si>
  <si>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</si>
  <si>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</si>
  <si>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</si>
  <si>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</si>
  <si>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</si>
  <si>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</si>
  <si>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</si>
  <si>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</si>
  <si>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</si>
  <si>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</si>
  <si>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</si>
  <si>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</si>
  <si>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</si>
  <si>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</si>
  <si>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</si>
  <si>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</si>
  <si>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</si>
  <si>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</si>
  <si>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</si>
  <si>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</si>
  <si>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</si>
  <si>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</si>
  <si>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</si>
  <si>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</si>
  <si>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</si>
  <si>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</si>
  <si>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</si>
  <si>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</si>
  <si>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</si>
  <si>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</si>
  <si>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</si>
  <si>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</si>
  <si>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</si>
  <si>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</si>
  <si>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</si>
  <si>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</si>
  <si>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</si>
  <si>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</si>
  <si>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</si>
  <si>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</si>
  <si>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</si>
  <si>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</si>
  <si>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</si>
  <si>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</si>
  <si>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</si>
  <si>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</si>
  <si>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</si>
  <si>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</si>
  <si>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</si>
  <si>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</si>
  <si>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</si>
  <si>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</si>
  <si>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</si>
  <si>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</si>
  <si>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</si>
  <si>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</si>
  <si>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</si>
  <si>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</si>
  <si>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</si>
  <si>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</si>
  <si>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</si>
  <si>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</si>
  <si>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</si>
  <si>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</si>
  <si>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</si>
  <si>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</si>
  <si>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</si>
  <si>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</si>
  <si>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</si>
  <si>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</si>
  <si>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</si>
  <si>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</si>
  <si>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</si>
  <si>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</si>
  <si>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</si>
  <si>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</si>
  <si>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</si>
  <si>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</si>
  <si>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</si>
  <si>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</si>
  <si>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</si>
  <si>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</si>
  <si>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</si>
  <si>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</si>
  <si>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</si>
  <si>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</si>
  <si>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</si>
  <si>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</si>
  <si>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</si>
  <si>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</si>
  <si>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</si>
  <si>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</si>
  <si>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</si>
  <si>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</si>
  <si>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</si>
  <si>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</si>
  <si>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</si>
  <si>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</si>
  <si>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</si>
  <si>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</si>
  <si>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</si>
  <si>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</si>
  <si>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</si>
  <si>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</si>
  <si>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</si>
  <si>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</si>
  <si>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</si>
  <si>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</si>
  <si>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</si>
  <si>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</si>
  <si>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</si>
  <si>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</si>
  <si>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</si>
  <si>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</si>
  <si>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</si>
  <si>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</si>
  <si>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</si>
  <si>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</si>
  <si>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</si>
  <si>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</si>
  <si>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</si>
  <si>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</si>
  <si>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</si>
  <si>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</si>
  <si>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</si>
  <si>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</si>
  <si>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</si>
  <si>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</si>
  <si>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</si>
  <si>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</si>
  <si>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</si>
  <si>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</si>
  <si>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</si>
  <si>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</si>
  <si>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</si>
  <si>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</si>
  <si>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</si>
  <si>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</si>
  <si>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</si>
  <si>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</si>
  <si>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</si>
  <si>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</si>
  <si>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</si>
  <si>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</si>
  <si>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</si>
  <si>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</si>
  <si>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</si>
  <si>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</si>
  <si>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</si>
  <si>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</si>
  <si>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</si>
  <si>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</si>
  <si>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</si>
  <si>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</si>
  <si>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</si>
  <si>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</si>
  <si>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</si>
  <si>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</si>
  <si>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</si>
  <si>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</si>
  <si>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</si>
  <si>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</si>
  <si>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</si>
  <si>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</si>
  <si>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</si>
  <si>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</si>
  <si>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</si>
  <si>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</si>
  <si>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</si>
  <si>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</si>
  <si>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</si>
  <si>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</si>
  <si>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</si>
  <si>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</si>
  <si>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</si>
  <si>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</si>
  <si>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</si>
  <si>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</si>
  <si>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</si>
  <si>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</si>
  <si>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</si>
  <si>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</si>
  <si>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</si>
  <si>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</si>
  <si>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</si>
  <si>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</si>
  <si>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</si>
  <si>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</si>
  <si>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</si>
  <si>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</si>
  <si>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</si>
  <si>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</si>
  <si>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</si>
  <si>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</si>
  <si>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</si>
  <si>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</si>
  <si>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</si>
  <si>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</si>
  <si>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</si>
  <si>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</si>
  <si>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</si>
  <si>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</si>
  <si>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</si>
  <si>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</si>
  <si>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</si>
  <si>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</si>
  <si>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</si>
  <si>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</si>
  <si>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</si>
  <si>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</si>
  <si>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</si>
  <si>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</si>
  <si>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</si>
  <si>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</si>
  <si>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</si>
  <si>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</si>
  <si>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</si>
  <si>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</si>
  <si>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</si>
  <si>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</si>
  <si>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</si>
  <si>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</si>
  <si>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</si>
  <si>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</si>
  <si>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</si>
  <si>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</si>
  <si>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</si>
  <si>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</si>
  <si>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</si>
  <si>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</si>
  <si>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</si>
  <si>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</si>
  <si>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</si>
  <si>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</si>
  <si>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</si>
  <si>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</si>
  <si>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</si>
  <si>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</si>
  <si>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</si>
  <si>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</si>
  <si>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</si>
  <si>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</si>
  <si>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</si>
  <si>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</si>
  <si>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</si>
  <si>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</si>
  <si>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</si>
  <si>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</si>
  <si>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</si>
  <si>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</si>
  <si>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</si>
  <si>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</si>
  <si>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</si>
  <si>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</si>
  <si>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</si>
  <si>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</si>
  <si>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</si>
  <si>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</si>
  <si>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</si>
  <si>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</si>
  <si>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</si>
  <si>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</si>
  <si>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</si>
  <si>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</si>
  <si>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</si>
  <si>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</si>
  <si>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</si>
  <si>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</si>
  <si>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</si>
  <si>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</si>
  <si>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</si>
  <si>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</si>
  <si>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</si>
  <si>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</si>
  <si>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</si>
  <si>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</si>
  <si>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</si>
  <si>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</si>
  <si>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</si>
  <si>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</si>
  <si>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</si>
  <si>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</si>
  <si>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</si>
  <si>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</si>
  <si>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</si>
  <si>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</si>
  <si>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</si>
  <si>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</si>
  <si>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</si>
  <si>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</si>
  <si>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</si>
  <si>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</si>
  <si>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</si>
  <si>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</si>
  <si>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</si>
  <si>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</si>
  <si>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</si>
  <si>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</si>
  <si>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</si>
  <si>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</si>
  <si>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</si>
  <si>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</si>
  <si>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</si>
  <si>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</si>
  <si>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</si>
  <si>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</si>
  <si>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</si>
  <si>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</si>
  <si>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</si>
  <si>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</si>
  <si>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</si>
  <si>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</si>
  <si>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</si>
  <si>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</si>
  <si>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</si>
  <si>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</si>
  <si>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</si>
  <si>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</si>
  <si>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</si>
  <si>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</si>
  <si>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</si>
  <si>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</si>
  <si>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</si>
  <si>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</si>
  <si>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</si>
  <si>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</si>
  <si>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</si>
  <si>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</si>
  <si>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</si>
  <si>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</si>
  <si>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</si>
  <si>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</si>
  <si>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</si>
  <si>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</si>
  <si>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</si>
  <si>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</si>
  <si>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</si>
  <si>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</si>
  <si>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</si>
  <si>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</si>
  <si>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</si>
  <si>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</si>
  <si>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</si>
  <si>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</si>
  <si>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</si>
  <si>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</si>
  <si>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</si>
  <si>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</si>
  <si>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</si>
  <si>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</si>
  <si>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</si>
  <si>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</si>
  <si>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</si>
  <si>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</si>
  <si>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</si>
  <si>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</si>
  <si>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</si>
  <si>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</si>
  <si>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</si>
  <si>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</si>
  <si>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</si>
  <si>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</si>
  <si>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</si>
  <si>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</si>
  <si>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</si>
  <si>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</si>
  <si>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</si>
  <si>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</si>
  <si>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</si>
  <si>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</si>
  <si>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</si>
  <si>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</si>
  <si>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</si>
  <si>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</si>
  <si>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</si>
  <si>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</si>
  <si>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</si>
  <si>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</si>
  <si>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</si>
  <si>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</si>
  <si>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</si>
  <si>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</si>
  <si>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</si>
  <si>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</si>
  <si>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</si>
  <si>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</si>
  <si>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</si>
  <si>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</si>
  <si>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</si>
  <si>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</si>
  <si>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</si>
  <si>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</si>
  <si>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</si>
  <si>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</si>
  <si>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</si>
  <si>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</si>
  <si>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</si>
  <si>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</si>
  <si>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</si>
  <si>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</si>
  <si>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</si>
  <si>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</si>
  <si>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</si>
  <si>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</si>
  <si>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</si>
  <si>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</si>
  <si>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</si>
  <si>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</si>
  <si>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</si>
  <si>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</si>
  <si>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</si>
  <si>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</si>
  <si>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</si>
  <si>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</si>
  <si>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</si>
  <si>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</si>
  <si>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</si>
  <si>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</si>
  <si>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</si>
  <si>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</si>
  <si>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</si>
  <si>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</si>
  <si>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</si>
  <si>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</si>
  <si>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</si>
  <si>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</si>
  <si>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</si>
  <si>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</si>
  <si>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</si>
  <si>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</si>
  <si>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</si>
  <si>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</si>
  <si>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</si>
  <si>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</si>
  <si>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</si>
  <si>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</si>
  <si>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</si>
  <si>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</si>
  <si>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</si>
  <si>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</si>
  <si>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</si>
  <si>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</si>
  <si>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</si>
  <si>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</si>
  <si>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</si>
  <si>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</si>
  <si>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</si>
  <si>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</si>
  <si>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</si>
  <si>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</si>
  <si>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</si>
  <si>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</si>
  <si>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</si>
  <si>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</si>
  <si>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</si>
  <si>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</si>
  <si>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</si>
  <si>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</si>
  <si>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</si>
  <si>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</si>
  <si>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</si>
  <si>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</si>
  <si>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</si>
  <si>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</si>
  <si>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</si>
  <si>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</si>
  <si>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</si>
  <si>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</si>
  <si>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</si>
  <si>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</si>
  <si>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</si>
  <si>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</si>
  <si>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</si>
  <si>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</si>
  <si>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</si>
  <si>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</si>
  <si>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</si>
  <si>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</si>
  <si>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</si>
  <si>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</si>
  <si>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</si>
  <si>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</si>
  <si>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</si>
  <si>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</si>
  <si>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</si>
  <si>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</si>
  <si>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</si>
  <si>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</si>
  <si>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</si>
  <si>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</si>
  <si>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</si>
  <si>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</si>
  <si>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</si>
  <si>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</si>
  <si>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</si>
  <si>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</si>
  <si>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</si>
  <si>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</si>
  <si>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</si>
  <si>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</si>
  <si>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</si>
  <si>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</si>
  <si>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</si>
  <si>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</si>
  <si>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</si>
  <si>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</si>
  <si>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</si>
  <si>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</si>
  <si>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</si>
  <si>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</si>
  <si>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</si>
  <si>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</si>
  <si>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</si>
  <si>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</si>
  <si>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</si>
  <si>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</si>
  <si>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</si>
  <si>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</si>
  <si>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</si>
  <si>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</si>
  <si>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</si>
  <si>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</si>
  <si>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</si>
  <si>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</si>
  <si>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</si>
  <si>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</si>
  <si>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</si>
  <si>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</si>
  <si>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</si>
  <si>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</si>
  <si>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</si>
  <si>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</si>
  <si>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</si>
  <si>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</si>
  <si>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</si>
  <si>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</si>
  <si>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</si>
  <si>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</si>
  <si>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</si>
  <si>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</si>
  <si>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</si>
  <si>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</si>
  <si>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</si>
  <si>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</si>
  <si>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</si>
  <si>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</si>
  <si>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</si>
  <si>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</si>
  <si>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</si>
  <si>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</si>
  <si>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</si>
  <si>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</si>
  <si>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</si>
  <si>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</si>
  <si>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</si>
  <si>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</si>
  <si>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</si>
  <si>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</si>
  <si>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</si>
  <si>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</si>
  <si>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</si>
  <si>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</si>
  <si>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</si>
  <si>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</si>
  <si>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</si>
  <si>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</si>
  <si>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</si>
  <si>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</si>
  <si>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</si>
  <si>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</si>
  <si>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</si>
  <si>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</si>
  <si>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</si>
  <si>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</si>
  <si>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</si>
  <si>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</si>
  <si>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</si>
  <si>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</si>
  <si>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</si>
  <si>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</si>
  <si>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</si>
  <si>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</si>
  <si>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</si>
  <si>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</si>
  <si>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</si>
  <si>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</si>
  <si>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</si>
  <si>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</si>
  <si>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</si>
  <si>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</si>
  <si>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</si>
  <si>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</si>
  <si>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</si>
  <si>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</si>
  <si>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</si>
  <si>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</si>
  <si>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</si>
  <si>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</si>
  <si>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</si>
  <si>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</si>
  <si>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</si>
  <si>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</si>
  <si>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</si>
  <si>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</si>
  <si>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</si>
  <si>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</si>
  <si>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</si>
  <si>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</si>
  <si>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</si>
  <si>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</si>
  <si>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</si>
  <si>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</si>
  <si>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</si>
  <si>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</si>
  <si>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</si>
  <si>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</si>
  <si>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</si>
  <si>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</si>
  <si>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</si>
  <si>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</si>
  <si>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</si>
  <si>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</si>
  <si>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</si>
  <si>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</si>
  <si>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</si>
  <si>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</si>
  <si>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</si>
  <si>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</si>
  <si>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</si>
  <si>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</si>
  <si>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</si>
  <si>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</si>
  <si>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</si>
  <si>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</si>
  <si>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</si>
  <si>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</si>
  <si>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</si>
  <si>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</si>
  <si>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</si>
  <si>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</si>
  <si>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</si>
  <si>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</si>
  <si>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</si>
  <si>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</si>
  <si>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</si>
  <si>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</si>
  <si>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</si>
  <si>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</si>
  <si>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</si>
  <si>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</si>
  <si>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</si>
  <si>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</si>
  <si>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</si>
  <si>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</si>
  <si>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</si>
  <si>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</si>
  <si>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</si>
  <si>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</si>
  <si>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</si>
  <si>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</si>
  <si>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</si>
  <si>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</si>
  <si>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</si>
  <si>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</si>
  <si>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</si>
  <si>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</si>
  <si>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</si>
  <si>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</si>
  <si>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</si>
  <si>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</si>
  <si>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</si>
  <si>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</si>
  <si>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</si>
  <si>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</si>
  <si>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</si>
  <si>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</si>
  <si>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</si>
  <si>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</si>
  <si>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</si>
  <si>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</si>
  <si>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</si>
  <si>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</si>
  <si>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</si>
  <si>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</si>
  <si>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</si>
  <si>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</si>
  <si>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</si>
  <si>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</si>
  <si>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</si>
  <si>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</si>
  <si>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</si>
  <si>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</si>
  <si>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</si>
  <si>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</si>
  <si>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</si>
  <si>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</si>
  <si>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</si>
  <si>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</si>
  <si>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</si>
  <si>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</si>
  <si>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</si>
  <si>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</si>
  <si>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</si>
  <si>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</si>
  <si>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</si>
  <si>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</si>
  <si>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</si>
  <si>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</si>
  <si>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</si>
  <si>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</si>
  <si>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</si>
  <si>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</si>
  <si>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</si>
  <si>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</si>
  <si>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</si>
  <si>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</si>
  <si>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</si>
  <si>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</si>
  <si>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</si>
  <si>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</si>
  <si>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</si>
  <si>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</si>
  <si>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</si>
  <si>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</si>
  <si>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</si>
  <si>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</si>
  <si>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</si>
  <si>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</si>
  <si>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</si>
  <si>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</si>
  <si>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</si>
  <si>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</si>
  <si>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</si>
  <si>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</si>
  <si>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</si>
  <si>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</si>
  <si>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</si>
  <si>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</si>
  <si>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</si>
  <si>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</si>
  <si>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</si>
  <si>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</si>
  <si>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</si>
  <si>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</si>
  <si>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</si>
  <si>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</si>
  <si>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</si>
  <si>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</si>
  <si>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</si>
  <si>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</si>
  <si>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</si>
  <si>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</si>
  <si>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</si>
  <si>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</si>
  <si>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</si>
  <si>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</si>
  <si>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</si>
  <si>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</si>
  <si>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</si>
  <si>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</si>
  <si>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</si>
  <si>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</si>
  <si>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</si>
  <si>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</si>
  <si>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</si>
  <si>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</si>
  <si>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</si>
  <si>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</si>
  <si>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</si>
  <si>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</si>
  <si>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</si>
  <si>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</si>
  <si>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</si>
  <si>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</si>
  <si>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</si>
  <si>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</si>
  <si>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</si>
  <si>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</si>
  <si>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</si>
  <si>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</si>
  <si>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</si>
  <si>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</si>
  <si>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</si>
  <si>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</si>
  <si>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</si>
  <si>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</si>
  <si>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</si>
  <si>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</si>
  <si>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</si>
  <si>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</si>
  <si>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</si>
  <si>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</si>
  <si>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</si>
  <si>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</si>
  <si>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</si>
  <si>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</si>
  <si>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</si>
  <si>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</si>
  <si>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</si>
  <si>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</si>
  <si>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</si>
  <si>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</si>
  <si>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</si>
  <si>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</si>
  <si>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</si>
  <si>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</si>
  <si>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</si>
  <si>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</si>
  <si>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</si>
  <si>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</si>
  <si>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</si>
  <si>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</si>
  <si>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</si>
  <si>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</si>
  <si>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</si>
  <si>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</si>
  <si>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</si>
  <si>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</si>
  <si>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</si>
  <si>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</si>
  <si>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</si>
  <si>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</si>
  <si>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</si>
  <si>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</si>
  <si>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</si>
  <si>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</si>
  <si>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</si>
  <si>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</si>
  <si>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</si>
  <si>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</si>
  <si>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</si>
  <si>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</si>
  <si>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</si>
  <si>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</si>
  <si>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</si>
  <si>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</si>
  <si>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</si>
  <si>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</si>
  <si>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</si>
  <si>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</si>
  <si>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</si>
  <si>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</si>
  <si>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</si>
  <si>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</si>
  <si>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</si>
  <si>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</si>
  <si>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</si>
  <si>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</si>
  <si>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</si>
  <si>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</si>
  <si>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</si>
  <si>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</si>
  <si>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</si>
  <si>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</si>
  <si>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</si>
  <si>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</si>
  <si>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</si>
  <si>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</si>
  <si>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</si>
  <si>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</si>
  <si>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</si>
  <si>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</si>
  <si>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</si>
  <si>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</si>
  <si>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</si>
  <si>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</si>
  <si>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</si>
  <si>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</si>
  <si>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</si>
  <si>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</si>
  <si>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</si>
  <si>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</si>
  <si>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</si>
  <si>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</si>
  <si>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</si>
  <si>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</si>
  <si>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</si>
  <si>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</si>
  <si>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</si>
  <si>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</si>
  <si>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</si>
  <si>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</si>
  <si>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</si>
  <si>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</si>
  <si>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</si>
  <si>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</si>
  <si>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</si>
  <si>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</si>
  <si>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</si>
  <si>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</si>
  <si>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</si>
  <si>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</si>
  <si>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</si>
  <si>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</si>
  <si>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</si>
  <si>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</si>
  <si>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</si>
  <si>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</si>
  <si>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</si>
  <si>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</si>
  <si>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</si>
  <si>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</si>
  <si>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</si>
  <si>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</si>
  <si>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</si>
  <si>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</si>
  <si>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</si>
  <si>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</si>
  <si>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</si>
  <si>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</si>
  <si>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</si>
  <si>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</si>
  <si>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</si>
  <si>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</si>
  <si>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</si>
  <si>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</si>
  <si>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</si>
  <si>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</si>
  <si>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</si>
  <si>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</si>
  <si>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</si>
  <si>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</si>
  <si>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</si>
  <si>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</si>
  <si>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</si>
  <si>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</si>
  <si>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</si>
  <si>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</si>
  <si>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</si>
  <si>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</si>
  <si>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</si>
  <si>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</si>
  <si>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</si>
  <si>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</si>
  <si>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</si>
  <si>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</si>
  <si>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</si>
  <si>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</si>
  <si>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</si>
  <si>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</si>
  <si>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</si>
  <si>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</si>
  <si>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</si>
  <si>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</si>
  <si>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</si>
  <si>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</si>
  <si>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</si>
  <si>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</si>
  <si>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</si>
  <si>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</si>
  <si>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</si>
  <si>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</si>
  <si>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</si>
  <si>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</si>
  <si>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</si>
  <si>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</si>
  <si>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</si>
  <si>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</si>
  <si>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</si>
  <si>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</si>
  <si>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</si>
  <si>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</si>
  <si>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</si>
  <si>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</si>
  <si>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</si>
  <si>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</si>
  <si>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</si>
  <si>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</si>
  <si>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</si>
  <si>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</si>
  <si>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</si>
  <si>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</si>
  <si>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</si>
  <si>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</si>
  <si>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</si>
  <si>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</si>
  <si>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</si>
  <si>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</si>
  <si>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</si>
  <si>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</si>
  <si>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</si>
  <si>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</si>
  <si>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</si>
  <si>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</si>
  <si>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</si>
  <si>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</si>
  <si>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</si>
  <si>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</si>
  <si>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</si>
  <si>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</si>
  <si>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</si>
  <si>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</si>
  <si>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</si>
  <si>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</si>
  <si>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</si>
  <si>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</si>
  <si>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</si>
  <si>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</si>
  <si>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</si>
  <si>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</si>
  <si>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</si>
  <si>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</si>
  <si>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</si>
  <si>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</si>
  <si>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</si>
  <si>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</si>
  <si>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</si>
  <si>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</si>
  <si>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</si>
  <si>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</si>
  <si>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</si>
  <si>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</si>
  <si>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</si>
  <si>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</si>
  <si>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</si>
  <si>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</si>
  <si>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</si>
  <si>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</si>
  <si>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</si>
  <si>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</si>
  <si>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</si>
  <si>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</si>
  <si>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</si>
  <si>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</si>
  <si>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</si>
  <si>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</si>
  <si>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</si>
  <si>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</si>
  <si>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</si>
  <si>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</si>
  <si>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</si>
  <si>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</si>
  <si>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</si>
  <si>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</si>
  <si>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</si>
  <si>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</si>
  <si>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</si>
  <si>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</si>
  <si>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</si>
  <si>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</si>
  <si>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</si>
  <si>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</si>
  <si>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</si>
  <si>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</si>
  <si>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</si>
  <si>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</si>
  <si>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</si>
  <si>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</si>
  <si>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</si>
  <si>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</si>
  <si>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</si>
  <si>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</si>
  <si>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</si>
  <si>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</si>
  <si>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</si>
  <si>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</si>
  <si>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</si>
  <si>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</si>
  <si>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</si>
  <si>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</si>
  <si>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</si>
  <si>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</si>
  <si>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</si>
  <si>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</si>
  <si>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</si>
  <si>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</si>
  <si>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</si>
  <si>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</si>
  <si>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</si>
  <si>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</si>
  <si>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</si>
  <si>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</si>
  <si>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</si>
  <si>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</si>
  <si>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</si>
  <si>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</si>
  <si>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</si>
  <si>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</si>
  <si>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</si>
  <si>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</si>
  <si>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</si>
  <si>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</si>
  <si>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</si>
  <si>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</si>
  <si>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</si>
  <si>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</si>
  <si>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</si>
  <si>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</si>
  <si>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</si>
  <si>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</si>
  <si>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</si>
  <si>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</si>
  <si>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</si>
  <si>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</si>
  <si>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</si>
  <si>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</si>
  <si>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</si>
  <si>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</si>
  <si>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</si>
  <si>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</si>
  <si>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</si>
  <si>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</si>
  <si>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</si>
  <si>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</si>
  <si>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</si>
  <si>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</si>
  <si>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</si>
  <si>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</si>
  <si>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</si>
  <si>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</si>
  <si>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</si>
  <si>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</si>
  <si>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</si>
  <si>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</si>
  <si>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</si>
  <si>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</si>
  <si>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</si>
  <si>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</si>
  <si>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</si>
  <si>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</si>
  <si>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</si>
  <si>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</si>
  <si>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</si>
  <si>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</si>
  <si>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</si>
  <si>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</si>
  <si>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</si>
  <si>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</si>
  <si>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</si>
  <si>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</si>
  <si>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</si>
  <si>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</si>
  <si>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</si>
  <si>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</si>
  <si>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</si>
  <si>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</si>
  <si>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</si>
  <si>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</si>
  <si>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</si>
  <si>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</si>
  <si>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</si>
  <si>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</si>
  <si>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</si>
  <si>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</si>
  <si>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</si>
  <si>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</si>
  <si>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</si>
  <si>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</si>
  <si>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</si>
  <si>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</si>
  <si>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</si>
  <si>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</si>
  <si>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</si>
  <si>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</si>
  <si>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</si>
  <si>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</si>
  <si>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</si>
  <si>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</si>
  <si>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</si>
  <si>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</si>
  <si>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</si>
  <si>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</si>
  <si>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</si>
  <si>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</si>
  <si>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</si>
  <si>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</si>
  <si>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</si>
  <si>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</si>
  <si>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</si>
  <si>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</si>
  <si>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</si>
  <si>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</si>
  <si>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</si>
  <si>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</si>
  <si>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</si>
  <si>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</si>
  <si>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</si>
  <si>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</si>
  <si>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</si>
  <si>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</si>
  <si>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</si>
  <si>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</si>
  <si>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</si>
  <si>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</si>
  <si>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</si>
  <si>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</si>
  <si>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</si>
  <si>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</si>
  <si>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</si>
  <si>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</si>
  <si>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</si>
  <si>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</si>
  <si>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</si>
  <si>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</si>
  <si>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</si>
  <si>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</si>
  <si>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</si>
  <si>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</si>
  <si>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</si>
  <si>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</si>
  <si>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</si>
  <si>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</si>
  <si>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</si>
  <si>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</si>
  <si>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</si>
  <si>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</si>
  <si>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</si>
  <si>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</si>
  <si>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</si>
  <si>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</si>
  <si>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</si>
  <si>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</si>
  <si>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</si>
  <si>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</si>
  <si>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</si>
  <si>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</si>
  <si>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</si>
  <si>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</si>
  <si>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</si>
  <si>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</si>
  <si>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</si>
  <si>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</si>
  <si>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</si>
  <si>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</si>
  <si>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</si>
  <si>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</si>
  <si>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</si>
  <si>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</si>
  <si>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</si>
  <si>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</si>
  <si>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</si>
  <si>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</si>
  <si>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</si>
  <si>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</si>
  <si>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</si>
  <si>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</si>
  <si>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</si>
  <si>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</si>
  <si>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</si>
  <si>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</si>
  <si>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</si>
  <si>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</si>
  <si>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</si>
  <si>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</si>
  <si>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</si>
  <si>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</si>
  <si>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</si>
  <si>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</si>
  <si>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</si>
  <si>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</si>
  <si>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</si>
  <si>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</si>
  <si>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</si>
  <si>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</si>
  <si>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</si>
  <si>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</si>
  <si>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</si>
  <si>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</si>
  <si>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</si>
  <si>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</si>
  <si>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</si>
  <si>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</si>
  <si>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</si>
  <si>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</si>
  <si>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</si>
  <si>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</si>
  <si>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</si>
  <si>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</si>
  <si>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</si>
  <si>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</si>
  <si>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</si>
  <si>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</si>
  <si>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</si>
  <si>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</si>
  <si>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</si>
  <si>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</si>
  <si>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</si>
  <si>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</si>
  <si>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</si>
  <si>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</si>
  <si>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</si>
  <si>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</si>
  <si>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</si>
  <si>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</si>
  <si>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</si>
  <si>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</si>
  <si>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</si>
  <si>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</si>
  <si>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</si>
  <si>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</si>
  <si>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</si>
  <si>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</si>
  <si>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</si>
  <si>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</si>
  <si>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</si>
  <si>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</si>
  <si>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</si>
  <si>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</si>
  <si>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</si>
  <si>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</si>
  <si>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</si>
  <si>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</si>
  <si>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</si>
  <si>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</si>
  <si>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</si>
  <si>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</si>
  <si>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</si>
  <si>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</si>
  <si>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</si>
  <si>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</si>
  <si>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</si>
  <si>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</si>
  <si>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</si>
  <si>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</si>
  <si>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</si>
  <si>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</si>
  <si>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</si>
  <si>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</si>
  <si>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</si>
  <si>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</si>
  <si>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</si>
  <si>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</si>
  <si>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</si>
  <si>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</si>
  <si>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</si>
  <si>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</si>
  <si>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</si>
  <si>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</si>
  <si>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</si>
  <si>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</si>
  <si>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</si>
  <si>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</si>
  <si>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</si>
  <si>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</si>
  <si>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</si>
  <si>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</si>
  <si>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</si>
  <si>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</si>
  <si>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</si>
  <si>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</si>
  <si>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</si>
  <si>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</si>
  <si>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</si>
  <si>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</si>
  <si>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</si>
  <si>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</si>
  <si>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</si>
  <si>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</si>
  <si>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</si>
  <si>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</si>
  <si>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</si>
  <si>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</si>
  <si>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</si>
  <si>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</si>
  <si>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</si>
  <si>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</si>
  <si>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</si>
  <si>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</si>
  <si>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</si>
  <si>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</si>
  <si>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</si>
  <si>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</si>
  <si>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</si>
  <si>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</si>
  <si>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</si>
  <si>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</si>
  <si>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</si>
  <si>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</si>
  <si>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</si>
  <si>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</si>
  <si>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</si>
  <si>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</si>
  <si>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</si>
  <si>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</si>
  <si>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</si>
  <si>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</si>
  <si>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</si>
  <si>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</si>
  <si>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</si>
  <si>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</si>
  <si>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</si>
  <si>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</si>
  <si>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</si>
  <si>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</si>
  <si>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</si>
  <si>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</si>
  <si>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</si>
  <si>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</si>
  <si>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</si>
  <si>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</si>
  <si>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</si>
  <si>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</si>
  <si>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</si>
  <si>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</si>
  <si>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</si>
  <si>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</si>
  <si>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</si>
  <si>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</si>
  <si>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</si>
  <si>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</si>
  <si>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</si>
  <si>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</si>
  <si>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</si>
  <si>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</si>
  <si>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</si>
  <si>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</si>
  <si>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</si>
  <si>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</si>
  <si>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</si>
  <si>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</si>
  <si>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</si>
  <si>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</si>
  <si>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</si>
  <si>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</si>
  <si>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</si>
  <si>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</si>
  <si>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</si>
  <si>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</si>
  <si>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</si>
  <si>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</si>
  <si>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</si>
  <si>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</si>
  <si>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</si>
  <si>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</si>
  <si>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</si>
  <si>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</si>
  <si>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</si>
  <si>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</si>
  <si>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</si>
  <si>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</si>
  <si>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</si>
  <si>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</si>
  <si>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</si>
  <si>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</si>
  <si>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</si>
  <si>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</si>
  <si>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</si>
  <si>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</si>
  <si>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</si>
  <si>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</si>
  <si>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</si>
  <si>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</si>
  <si>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</si>
  <si>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</si>
  <si>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</si>
  <si>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</si>
  <si>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</si>
  <si>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</si>
  <si>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</si>
  <si>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</si>
  <si>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</si>
  <si>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</si>
  <si>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</si>
  <si>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</si>
  <si>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</si>
  <si>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</si>
  <si>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</si>
  <si>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</si>
  <si>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</si>
  <si>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</si>
  <si>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</si>
  <si>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</si>
  <si>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</si>
  <si>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</si>
  <si>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</si>
  <si>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</si>
  <si>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</si>
  <si>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</si>
  <si>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</si>
  <si>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</si>
  <si>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</si>
  <si>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</si>
  <si>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</si>
  <si>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</si>
  <si>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</si>
  <si>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</si>
  <si>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</si>
  <si>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</si>
  <si>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</si>
  <si>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</si>
  <si>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</si>
  <si>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</si>
  <si>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</si>
  <si>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</si>
  <si>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</si>
  <si>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</si>
  <si>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</si>
  <si>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</si>
  <si>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</si>
  <si>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</si>
  <si>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</si>
  <si>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</si>
  <si>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</si>
  <si>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</si>
  <si>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</si>
  <si>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</si>
  <si>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</si>
  <si>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</si>
  <si>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</si>
  <si>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</si>
  <si>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</si>
  <si>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</si>
  <si>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</si>
  <si>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</si>
  <si>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</si>
  <si>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</si>
  <si>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</si>
  <si>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</si>
  <si>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</si>
  <si>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</si>
  <si>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</si>
  <si>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</si>
  <si>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</si>
  <si>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</si>
  <si>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</si>
  <si>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</si>
  <si>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</si>
  <si>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</si>
  <si>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</si>
  <si>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</si>
  <si>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</si>
  <si>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</si>
  <si>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</si>
  <si>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</si>
  <si>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</si>
  <si>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</si>
  <si>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</si>
  <si>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</si>
  <si>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</si>
  <si>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</si>
  <si>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</si>
  <si>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</si>
  <si>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</si>
  <si>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</si>
  <si>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</si>
  <si>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</si>
  <si>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</si>
  <si>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</si>
  <si>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</si>
  <si>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</si>
  <si>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</si>
  <si>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</si>
  <si>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</si>
  <si>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</si>
  <si>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</si>
  <si>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</si>
  <si>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</si>
  <si>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</si>
  <si>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</si>
  <si>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</si>
  <si>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</si>
  <si>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</si>
  <si>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</si>
  <si>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</si>
  <si>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</si>
  <si>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</si>
  <si>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</si>
  <si>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</si>
  <si>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</si>
  <si>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</si>
  <si>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</si>
  <si>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</si>
  <si>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</si>
  <si>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</si>
  <si>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</si>
  <si>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</si>
  <si>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</si>
  <si>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</si>
  <si>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</si>
  <si>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</si>
  <si>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</si>
  <si>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</si>
  <si>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</si>
  <si>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</si>
  <si>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</si>
  <si>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</si>
  <si>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</si>
  <si>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</si>
  <si>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</si>
  <si>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</si>
  <si>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</si>
  <si>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</si>
  <si>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</si>
  <si>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</si>
  <si>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</si>
  <si>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</si>
  <si>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</si>
  <si>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</si>
  <si>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</si>
  <si>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</si>
  <si>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</si>
  <si>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</si>
  <si>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</si>
  <si>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</si>
  <si>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</si>
  <si>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</si>
  <si>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</si>
  <si>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</si>
  <si>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</si>
  <si>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</si>
  <si>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</si>
  <si>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</si>
  <si>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</si>
  <si>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</si>
  <si>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</si>
  <si>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</si>
  <si>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</si>
  <si>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</si>
  <si>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</si>
  <si>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</si>
  <si>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</si>
  <si>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</si>
  <si>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</si>
  <si>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</si>
  <si>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</si>
  <si>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</si>
  <si>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</si>
  <si>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</si>
  <si>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</si>
  <si>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</si>
  <si>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</si>
  <si>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</si>
  <si>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</si>
  <si>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</si>
  <si>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</si>
  <si>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</si>
  <si>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</si>
  <si>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</si>
  <si>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</si>
  <si>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</si>
  <si>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</si>
  <si>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</si>
  <si>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</si>
  <si>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</si>
  <si>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</si>
  <si>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</si>
  <si>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</si>
  <si>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</si>
  <si>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</si>
  <si>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</si>
  <si>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</si>
  <si>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</si>
  <si>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</si>
  <si>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</si>
  <si>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</si>
  <si>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</si>
  <si>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</si>
  <si>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</si>
  <si>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</si>
  <si>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</si>
  <si>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</si>
  <si>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</si>
  <si>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</si>
  <si>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</si>
  <si>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</si>
  <si>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</si>
  <si>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</si>
  <si>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</si>
  <si>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</si>
  <si>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</si>
  <si>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</si>
  <si>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</si>
  <si>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</si>
  <si>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</si>
  <si>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</si>
  <si>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</si>
  <si>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</si>
  <si>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</si>
  <si>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</si>
  <si>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</si>
  <si>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</si>
  <si>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</si>
  <si>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</si>
  <si>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</si>
  <si>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</si>
  <si>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</si>
  <si>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</si>
  <si>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</si>
  <si>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</si>
  <si>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</si>
  <si>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</si>
  <si>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</si>
  <si>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</si>
  <si>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</si>
  <si>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</si>
  <si>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</si>
  <si>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</si>
  <si>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</si>
  <si>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</si>
  <si>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</si>
  <si>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</si>
  <si>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</si>
  <si>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</si>
  <si>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</si>
  <si>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</si>
  <si>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</si>
  <si>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</si>
  <si>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</si>
  <si>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</si>
  <si>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</si>
  <si>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</si>
  <si>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</si>
  <si>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</si>
  <si>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</si>
  <si>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</si>
  <si>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</si>
  <si>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</si>
  <si>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</si>
  <si>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</si>
  <si>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</si>
  <si>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</si>
  <si>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</si>
  <si>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</si>
  <si>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</si>
  <si>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</si>
  <si>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</si>
  <si>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</si>
  <si>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</si>
  <si>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</si>
  <si>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</si>
  <si>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</si>
  <si>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</si>
  <si>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</si>
  <si>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</si>
  <si>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</si>
  <si>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</si>
  <si>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</si>
  <si>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</si>
  <si>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</si>
  <si>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</si>
  <si>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</si>
  <si>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</si>
  <si>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</si>
  <si>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</si>
  <si>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</si>
  <si>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</si>
  <si>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</si>
  <si>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</si>
  <si>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</si>
  <si>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</si>
  <si>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</si>
  <si>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</si>
  <si>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</si>
  <si>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</si>
  <si>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</si>
  <si>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</si>
  <si>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</si>
  <si>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</si>
  <si>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</si>
  <si>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</si>
  <si>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</si>
  <si>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</si>
  <si>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</si>
  <si>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</si>
  <si>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</si>
  <si>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</si>
  <si>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</si>
  <si>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</si>
  <si>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</si>
  <si>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</si>
  <si>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</si>
  <si>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</si>
  <si>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</si>
  <si>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</si>
  <si>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</si>
  <si>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</si>
  <si>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</si>
  <si>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</si>
  <si>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</si>
  <si>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</si>
  <si>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</si>
  <si>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</si>
  <si>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</si>
  <si>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</si>
  <si>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</si>
  <si>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</si>
  <si>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</si>
  <si>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</si>
  <si>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</si>
  <si>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</si>
  <si>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</si>
  <si>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</si>
  <si>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</si>
  <si>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</si>
  <si>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</si>
  <si>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</si>
  <si>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</si>
  <si>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</si>
  <si>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</si>
  <si>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</si>
  <si>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</si>
  <si>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</si>
  <si>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</si>
  <si>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</si>
  <si>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</si>
  <si>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</si>
  <si>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</si>
  <si>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</si>
  <si>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</si>
  <si>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</si>
  <si>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</si>
  <si>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</si>
  <si>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</si>
  <si>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</si>
  <si>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</si>
  <si>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</si>
  <si>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</si>
  <si>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</si>
  <si>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</si>
  <si>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</si>
  <si>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</si>
  <si>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</si>
  <si>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</si>
  <si>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</si>
  <si>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</si>
  <si>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</si>
  <si>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</si>
  <si>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</si>
  <si>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</si>
  <si>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</si>
  <si>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</si>
  <si>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</si>
  <si>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</si>
  <si>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</si>
  <si>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</si>
  <si>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</si>
  <si>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</si>
  <si>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</si>
  <si>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</si>
  <si>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</si>
  <si>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</si>
  <si>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</si>
  <si>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</si>
  <si>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</si>
  <si>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</si>
  <si>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</si>
  <si>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</si>
  <si>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</si>
  <si>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</si>
  <si>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</si>
  <si>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</si>
  <si>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</si>
  <si>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</si>
  <si>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</si>
  <si>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</si>
  <si>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</si>
  <si>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</si>
  <si>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</si>
  <si>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</si>
  <si>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</si>
  <si>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</si>
  <si>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</si>
  <si>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</si>
  <si>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</si>
  <si>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</si>
  <si>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</si>
  <si>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</si>
  <si>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</si>
  <si>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</si>
  <si>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</si>
  <si>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</si>
  <si>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</si>
  <si>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</si>
  <si>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</si>
  <si>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</si>
  <si>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</si>
  <si>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</si>
  <si>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</si>
  <si>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</si>
  <si>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</si>
  <si>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</si>
  <si>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</si>
  <si>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</si>
  <si>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</si>
  <si>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</si>
  <si>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</si>
  <si>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</si>
  <si>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</si>
  <si>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</si>
  <si>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</si>
  <si>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</si>
  <si>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</si>
  <si>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</si>
  <si>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</si>
  <si>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</si>
  <si>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</si>
  <si>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</si>
  <si>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</si>
  <si>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</si>
  <si>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</si>
  <si>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</si>
  <si>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</si>
  <si>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</si>
  <si>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</si>
  <si>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</si>
  <si>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</si>
  <si>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</si>
  <si>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</si>
  <si>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</si>
  <si>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</si>
  <si>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</si>
  <si>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</si>
  <si>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</si>
  <si>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</si>
  <si>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</si>
  <si>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</si>
  <si>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</si>
  <si>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</si>
  <si>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</si>
  <si>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</si>
  <si>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</si>
  <si>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</si>
  <si>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</si>
  <si>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</si>
  <si>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</si>
  <si>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</si>
  <si>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</si>
  <si>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</si>
  <si>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</si>
  <si>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</si>
  <si>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</si>
  <si>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</si>
  <si>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</si>
  <si>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</si>
  <si>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</si>
  <si>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</si>
  <si>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</si>
  <si>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</si>
  <si>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</si>
  <si>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</si>
  <si>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</si>
  <si>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</si>
  <si>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</si>
  <si>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</si>
  <si>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</si>
  <si>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</si>
  <si>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</si>
  <si>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</si>
  <si>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</si>
  <si>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</si>
  <si>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</si>
  <si>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</si>
  <si>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</si>
  <si>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</si>
  <si>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</si>
  <si>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</si>
  <si>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</si>
  <si>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</si>
  <si>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</si>
  <si>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</si>
  <si>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</si>
  <si>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</si>
  <si>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</si>
  <si>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</si>
  <si>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</si>
  <si>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</si>
  <si>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</si>
  <si>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</si>
  <si>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</si>
  <si>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</si>
  <si>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</si>
  <si>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</si>
  <si>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</si>
  <si>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</si>
  <si>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</si>
  <si>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</si>
  <si>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</si>
  <si>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</si>
  <si>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</si>
  <si>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</si>
  <si>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</si>
  <si>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</si>
  <si>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</si>
  <si>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</si>
  <si>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</si>
  <si>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</si>
  <si>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</si>
  <si>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</si>
  <si>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</si>
  <si>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</si>
  <si>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</si>
  <si>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</si>
  <si>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</si>
  <si>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</si>
  <si>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</si>
  <si>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</si>
  <si>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</si>
  <si>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</si>
  <si>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</si>
  <si>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</si>
  <si>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</si>
  <si>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</si>
  <si>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</si>
  <si>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</si>
  <si>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</si>
  <si>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</si>
  <si>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</si>
  <si>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</si>
  <si>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</si>
  <si>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</si>
  <si>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</si>
  <si>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</si>
  <si>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</si>
  <si>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</si>
  <si>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</si>
  <si>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</si>
  <si>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</si>
  <si>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</si>
  <si>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</si>
  <si>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</si>
  <si>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</si>
  <si>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</si>
  <si>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</si>
  <si>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</si>
  <si>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</si>
  <si>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</si>
  <si>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</si>
  <si>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</si>
  <si>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</si>
  <si>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</si>
  <si>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</si>
  <si>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</si>
  <si>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</si>
  <si>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</si>
  <si>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</si>
  <si>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</si>
  <si>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</si>
  <si>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</si>
  <si>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</si>
  <si>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</si>
  <si>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</si>
  <si>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</si>
  <si>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</si>
  <si>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</si>
  <si>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</si>
  <si>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</si>
  <si>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</si>
  <si>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</si>
  <si>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</si>
  <si>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</si>
  <si>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</si>
  <si>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</si>
  <si>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</si>
  <si>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</si>
  <si>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</si>
  <si>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</si>
  <si>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</si>
  <si>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</si>
  <si>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</si>
  <si>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</si>
  <si>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</si>
  <si>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</si>
  <si>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</si>
  <si>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</si>
  <si>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</si>
  <si>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</si>
  <si>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</si>
  <si>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</si>
  <si>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</si>
  <si>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</si>
  <si>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</si>
  <si>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</si>
  <si>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</si>
  <si>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</si>
  <si>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</si>
  <si>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</si>
  <si>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</si>
  <si>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</si>
  <si>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</si>
  <si>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</si>
  <si>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</si>
  <si>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</si>
  <si>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</si>
  <si>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</si>
  <si>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</si>
  <si>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</si>
  <si>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</si>
  <si>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</si>
  <si>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</si>
  <si>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</si>
  <si>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</si>
  <si>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</si>
  <si>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</si>
  <si>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</si>
  <si>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</si>
  <si>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</si>
  <si>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</si>
  <si>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</si>
  <si>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</si>
  <si>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</si>
  <si>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</si>
  <si>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</si>
  <si>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</si>
  <si>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</si>
  <si>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</si>
  <si>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</si>
  <si>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</si>
  <si>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</si>
  <si>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</si>
  <si>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</si>
  <si>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</si>
  <si>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</si>
  <si>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</si>
  <si>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</si>
  <si>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</si>
  <si>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</si>
  <si>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</si>
  <si>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</si>
  <si>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</si>
  <si>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</si>
  <si>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</si>
  <si>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</si>
  <si>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</si>
  <si>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</si>
  <si>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</si>
  <si>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</si>
  <si>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</si>
  <si>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</si>
  <si>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</si>
  <si>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</si>
  <si>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</si>
  <si>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</si>
  <si>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</si>
  <si>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</si>
  <si>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</si>
  <si>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</si>
  <si>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</si>
  <si>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</si>
  <si>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</si>
  <si>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</si>
  <si>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</si>
  <si>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</si>
  <si>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</si>
  <si>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</si>
  <si>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</si>
  <si>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</si>
  <si>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</si>
  <si>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</si>
  <si>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</si>
  <si>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</si>
  <si>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</si>
  <si>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</si>
  <si>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</si>
  <si>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</si>
  <si>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</si>
  <si>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</si>
  <si>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</si>
  <si>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</si>
  <si>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</si>
  <si>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</si>
  <si>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</si>
  <si>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</si>
  <si>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</si>
  <si>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</si>
  <si>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</si>
  <si>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</si>
  <si>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</si>
  <si>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</si>
  <si>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</si>
  <si>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</si>
  <si>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</si>
  <si>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</si>
  <si>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</si>
  <si>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</si>
  <si>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</si>
  <si>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</si>
  <si>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</si>
  <si>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</si>
  <si>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</si>
  <si>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</si>
  <si>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</si>
  <si>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</si>
  <si>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</si>
  <si>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</si>
  <si>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</si>
  <si>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</si>
  <si>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</si>
  <si>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</si>
  <si>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</si>
  <si>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</si>
  <si>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</si>
  <si>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</si>
  <si>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</si>
  <si>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</si>
  <si>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</si>
  <si>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</si>
  <si>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</si>
  <si>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</si>
  <si>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</si>
  <si>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</si>
  <si>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</si>
  <si>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</si>
  <si>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</si>
  <si>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</si>
  <si>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</si>
  <si>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</si>
  <si>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</si>
  <si>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</si>
  <si>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</si>
  <si>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</si>
  <si>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</si>
  <si>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</si>
  <si>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</si>
  <si>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</si>
  <si>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</si>
  <si>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</si>
  <si>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</si>
  <si>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</si>
  <si>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</si>
  <si>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</si>
  <si>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</si>
  <si>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</si>
  <si>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</si>
  <si>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</si>
  <si>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</si>
  <si>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</si>
  <si>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</si>
  <si>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</si>
  <si>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</si>
  <si>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</si>
  <si>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</si>
  <si>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</si>
  <si>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</si>
  <si>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</si>
  <si>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</si>
  <si>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</si>
  <si>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</si>
  <si>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</si>
  <si>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</si>
  <si>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</si>
  <si>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</si>
  <si>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</si>
  <si>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</si>
  <si>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</si>
  <si>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</si>
  <si>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</si>
  <si>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</si>
  <si>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</si>
  <si>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</si>
  <si>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</si>
  <si>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</si>
  <si>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</si>
  <si>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</si>
  <si>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</si>
  <si>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</si>
  <si>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</si>
  <si>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</si>
  <si>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</si>
  <si>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</si>
  <si>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</si>
  <si>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</si>
  <si>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</si>
  <si>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</si>
  <si>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</si>
  <si>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</si>
  <si>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</si>
  <si>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</si>
  <si>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</si>
  <si>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</si>
  <si>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</si>
  <si>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</si>
  <si>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</si>
  <si>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</si>
  <si>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</si>
  <si>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</si>
  <si>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</si>
  <si>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</si>
  <si>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</si>
  <si>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</si>
  <si>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</si>
  <si>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</si>
  <si>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</si>
  <si>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</si>
  <si>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</si>
  <si>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</si>
  <si>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</si>
  <si>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</si>
  <si>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</si>
  <si>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</si>
  <si>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</si>
  <si>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</si>
  <si>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</si>
  <si>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</si>
  <si>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</si>
  <si>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</si>
  <si>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</si>
  <si>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</si>
  <si>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</si>
  <si>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</si>
  <si>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</si>
  <si>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</si>
  <si>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</si>
  <si>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</si>
  <si>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</si>
  <si>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</si>
  <si>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</si>
  <si>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</si>
  <si>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</si>
  <si>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</si>
  <si>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</si>
  <si>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</si>
  <si>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</si>
  <si>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</si>
  <si>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</si>
  <si>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</si>
  <si>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</si>
  <si>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</si>
  <si>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</si>
  <si>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</si>
  <si>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</si>
  <si>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</si>
  <si>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</si>
  <si>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</si>
  <si>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</si>
  <si>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</si>
  <si>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</si>
  <si>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</si>
  <si>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</si>
  <si>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</si>
  <si>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</si>
  <si>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</si>
  <si>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</si>
  <si>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</si>
  <si>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</si>
  <si>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</si>
  <si>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</si>
  <si>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</si>
  <si>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</si>
  <si>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</si>
  <si>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</si>
  <si>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</si>
  <si>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</si>
  <si>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</si>
  <si>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</si>
  <si>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</si>
  <si>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</si>
  <si>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</si>
  <si>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</si>
  <si>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</si>
  <si>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</si>
  <si>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</si>
  <si>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</si>
  <si>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</si>
  <si>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</si>
  <si>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</si>
  <si>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</si>
  <si>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</si>
  <si>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</si>
  <si>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</si>
  <si>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</si>
  <si>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</si>
  <si>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</si>
  <si>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</si>
  <si>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</si>
  <si>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</si>
  <si>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</si>
  <si>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</si>
  <si>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</si>
  <si>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</si>
  <si>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</si>
  <si>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</si>
  <si>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</si>
  <si>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</si>
  <si>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</si>
  <si>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</si>
  <si>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</si>
  <si>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</si>
  <si>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</si>
  <si>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</si>
  <si>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</si>
  <si>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</si>
  <si>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</si>
  <si>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</si>
  <si>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</si>
  <si>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</si>
  <si>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</si>
  <si>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</si>
  <si>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</si>
  <si>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</si>
  <si>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</si>
  <si>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</si>
  <si>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</si>
  <si>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</si>
  <si>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</si>
  <si>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</si>
  <si>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</si>
  <si>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</si>
  <si>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</si>
  <si>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</si>
  <si>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</si>
  <si>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</si>
  <si>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</si>
  <si>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</si>
  <si>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</si>
  <si>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</si>
  <si>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</si>
  <si>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</si>
  <si>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</si>
  <si>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</si>
  <si>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</si>
  <si>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</si>
  <si>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</si>
  <si>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</si>
  <si>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</si>
  <si>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</si>
  <si>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</si>
  <si>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</si>
  <si>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</si>
  <si>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</si>
  <si>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</si>
  <si>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</si>
  <si>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</si>
  <si>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</si>
  <si>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</si>
  <si>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</si>
  <si>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</si>
  <si>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</si>
  <si>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</si>
  <si>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</si>
  <si>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</si>
  <si>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</si>
  <si>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</si>
  <si>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</si>
  <si>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</si>
  <si>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</si>
  <si>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</si>
  <si>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</si>
  <si>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</si>
  <si>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</si>
  <si>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</si>
  <si>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</si>
  <si>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</si>
  <si>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</si>
  <si>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</si>
  <si>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</si>
  <si>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</si>
  <si>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</si>
  <si>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</si>
  <si>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</si>
  <si>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</si>
  <si>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</si>
  <si>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</si>
  <si>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</si>
  <si>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</si>
  <si>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</si>
  <si>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</si>
  <si>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</si>
  <si>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</si>
  <si>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</si>
  <si>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</si>
  <si>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</si>
  <si>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</si>
  <si>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</si>
  <si>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</si>
  <si>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</si>
  <si>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</si>
  <si>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</si>
  <si>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</si>
  <si>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</si>
  <si>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</si>
  <si>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</si>
  <si>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</si>
  <si>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</si>
  <si>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</si>
  <si>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</si>
  <si>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</si>
  <si>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</si>
  <si>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</si>
  <si>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</si>
  <si>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</si>
  <si>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</si>
  <si>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</si>
  <si>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</si>
  <si>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</si>
  <si>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</si>
  <si>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</si>
  <si>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</si>
  <si>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</si>
  <si>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</si>
  <si>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</si>
  <si>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</si>
  <si>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</si>
  <si>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</si>
  <si>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</si>
  <si>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</si>
  <si>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</si>
  <si>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</si>
  <si>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</si>
  <si>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</si>
  <si>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</si>
  <si>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</si>
  <si>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</si>
  <si>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</si>
  <si>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</si>
  <si>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</si>
  <si>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</si>
  <si>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</si>
  <si>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</si>
  <si>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</si>
  <si>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</si>
  <si>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</si>
  <si>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</si>
  <si>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</si>
  <si>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</si>
  <si>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</si>
  <si>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</si>
  <si>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</si>
  <si>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</si>
  <si>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</si>
  <si>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</si>
  <si>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</si>
  <si>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</si>
  <si>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</si>
  <si>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</si>
  <si>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</si>
  <si>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</si>
  <si>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</si>
  <si>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</si>
  <si>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</si>
  <si>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</si>
  <si>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</si>
  <si>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</si>
  <si>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</si>
  <si>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</si>
  <si>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</si>
  <si>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</si>
  <si>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</si>
  <si>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</si>
  <si>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</si>
  <si>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</si>
  <si>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</si>
  <si>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</si>
  <si>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</si>
  <si>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</si>
  <si>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</si>
  <si>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</si>
  <si>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</si>
  <si>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</si>
  <si>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</si>
  <si>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</si>
  <si>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</si>
  <si>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</si>
  <si>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</si>
  <si>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</si>
  <si>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</si>
  <si>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</si>
  <si>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</si>
  <si>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</si>
  <si>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</si>
  <si>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</si>
  <si>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</si>
  <si>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</si>
  <si>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</si>
  <si>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</si>
  <si>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</si>
  <si>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</si>
  <si>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</si>
  <si>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</si>
  <si>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</si>
  <si>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</si>
  <si>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</si>
  <si>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</si>
  <si>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</si>
  <si>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</si>
  <si>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</si>
  <si>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</si>
  <si>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</si>
  <si>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</si>
  <si>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</si>
  <si>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</si>
  <si>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</si>
  <si>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</si>
  <si>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</si>
  <si>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</si>
  <si>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</si>
  <si>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</si>
  <si>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</si>
  <si>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</si>
  <si>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</si>
  <si>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</si>
  <si>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</si>
  <si>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</si>
  <si>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</si>
  <si>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</si>
  <si>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</si>
  <si>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</si>
  <si>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</si>
  <si>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</si>
  <si>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</si>
  <si>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</si>
  <si>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</si>
  <si>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</si>
  <si>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</si>
  <si>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</si>
  <si>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</si>
  <si>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</si>
  <si>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</si>
  <si>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</si>
  <si>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</si>
  <si>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</si>
  <si>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</si>
  <si>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</si>
  <si>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</si>
  <si>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</si>
  <si>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</si>
  <si>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</si>
  <si>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</si>
  <si>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</si>
  <si>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</si>
  <si>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</si>
  <si>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</si>
  <si>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</si>
  <si>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</si>
  <si>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</si>
  <si>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</si>
  <si>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</si>
  <si>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</si>
  <si>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</si>
  <si>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</si>
  <si>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</si>
  <si>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</si>
  <si>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</si>
  <si>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</si>
  <si>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</si>
  <si>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</si>
  <si>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</si>
  <si>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</si>
  <si>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</si>
  <si>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</si>
  <si>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</si>
  <si>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</si>
  <si>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</si>
  <si>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</si>
  <si>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</si>
  <si>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</si>
  <si>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</si>
  <si>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</si>
  <si>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</si>
  <si>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</si>
  <si>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</si>
  <si>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</si>
  <si>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</si>
  <si>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</si>
  <si>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</si>
  <si>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</si>
  <si>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</si>
  <si>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</si>
  <si>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</si>
  <si>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</si>
  <si>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</si>
  <si>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</si>
  <si>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</si>
  <si>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</si>
  <si>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</si>
  <si>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</si>
  <si>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</si>
  <si>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</si>
  <si>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</si>
  <si>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</si>
  <si>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</si>
  <si>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</si>
  <si>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</si>
  <si>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</si>
  <si>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</si>
  <si>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</si>
  <si>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</si>
  <si>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</si>
  <si>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</si>
  <si>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</si>
  <si>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</si>
  <si>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</si>
  <si>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</si>
  <si>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</si>
  <si>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</si>
  <si>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</si>
  <si>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</si>
  <si>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</si>
  <si>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</si>
  <si>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</si>
  <si>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</si>
  <si>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</si>
  <si>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</si>
  <si>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</si>
  <si>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</si>
  <si>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</si>
  <si>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</si>
  <si>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</si>
  <si>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</si>
  <si>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</si>
  <si>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</si>
  <si>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</si>
  <si>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</si>
  <si>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</si>
  <si>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</si>
  <si>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</si>
  <si>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</si>
  <si>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</si>
  <si>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</si>
  <si>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</si>
  <si>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</si>
  <si>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</si>
  <si>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</si>
  <si>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</si>
  <si>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</si>
  <si>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</si>
  <si>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</si>
  <si>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</si>
  <si>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</si>
  <si>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</si>
  <si>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</si>
  <si>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</si>
  <si>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</si>
  <si>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</si>
  <si>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</si>
  <si>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</si>
  <si>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</si>
  <si>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</si>
  <si>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</si>
  <si>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</si>
  <si>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</si>
  <si>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</si>
  <si>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</si>
  <si>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</si>
  <si>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</si>
  <si>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</si>
  <si>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</si>
  <si>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</si>
  <si>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</si>
  <si>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</si>
  <si>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</si>
  <si>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</si>
  <si>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</si>
  <si>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</si>
  <si>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</si>
  <si>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</si>
  <si>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</si>
  <si>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</si>
  <si>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</si>
  <si>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</si>
  <si>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</si>
  <si>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</si>
  <si>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</si>
  <si>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</si>
  <si>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</si>
  <si>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</si>
  <si>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</si>
  <si>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</si>
  <si>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</si>
  <si>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</si>
  <si>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</si>
  <si>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</si>
  <si>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</si>
  <si>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</si>
  <si>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</si>
  <si>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</si>
  <si>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</si>
  <si>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</si>
  <si>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</si>
  <si>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</si>
  <si>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</si>
  <si>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</si>
  <si>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</si>
  <si>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</si>
  <si>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</si>
  <si>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</si>
  <si>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</si>
  <si>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</si>
  <si>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</si>
  <si>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</si>
  <si>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</si>
  <si>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</si>
  <si>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</si>
  <si>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</si>
  <si>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</si>
  <si>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</si>
  <si>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</si>
  <si>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</si>
  <si>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</si>
  <si>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</si>
  <si>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</si>
  <si>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</si>
  <si>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</si>
  <si>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</si>
  <si>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</si>
  <si>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</si>
  <si>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</si>
  <si>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</si>
  <si>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</si>
  <si>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</si>
  <si>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</si>
  <si>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</si>
  <si>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</si>
  <si>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</si>
  <si>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</si>
  <si>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</si>
  <si>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</si>
  <si>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</si>
  <si>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</si>
  <si>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</si>
  <si>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</si>
  <si>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</si>
  <si>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</si>
  <si>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</si>
  <si>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</si>
  <si>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</si>
  <si>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</si>
  <si>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</si>
  <si>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</si>
  <si>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</si>
  <si>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</si>
  <si>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</si>
  <si>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</si>
  <si>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</si>
  <si>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</si>
  <si>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</si>
  <si>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</si>
  <si>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</si>
  <si>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</si>
  <si>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</si>
  <si>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</si>
  <si>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</si>
  <si>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</si>
  <si>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</si>
  <si>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</si>
  <si>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</si>
  <si>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</si>
  <si>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</si>
  <si>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</si>
  <si>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</si>
  <si>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</si>
  <si>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</si>
  <si>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</si>
  <si>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</si>
  <si>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</si>
  <si>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</si>
  <si>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</si>
  <si>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</si>
  <si>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</si>
  <si>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</si>
  <si>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</si>
  <si>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</si>
  <si>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</si>
  <si>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</si>
  <si>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</si>
  <si>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</si>
  <si>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</si>
  <si>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</si>
  <si>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</si>
  <si>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</si>
  <si>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</si>
  <si>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</si>
  <si>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</si>
  <si>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</si>
  <si>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</si>
  <si>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</si>
  <si>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</si>
  <si>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</si>
  <si>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</si>
  <si>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</si>
  <si>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</si>
  <si>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</si>
  <si>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</si>
  <si>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</si>
  <si>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</si>
  <si>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</si>
  <si>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</si>
  <si>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</si>
  <si>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</si>
  <si>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</si>
  <si>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</si>
  <si>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</si>
  <si>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</si>
  <si>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</si>
  <si>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</si>
  <si>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</si>
  <si>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</si>
  <si>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</si>
  <si>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</si>
  <si>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</si>
  <si>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</si>
  <si>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</si>
  <si>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</si>
  <si>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</si>
  <si>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</si>
  <si>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</si>
  <si>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</si>
  <si>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</si>
  <si>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</si>
  <si>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</si>
  <si>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</si>
  <si>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</si>
  <si>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</si>
  <si>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</si>
  <si>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</si>
  <si>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</si>
  <si>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</si>
  <si>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</si>
  <si>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</si>
  <si>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</si>
  <si>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</si>
  <si>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</si>
  <si>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</si>
  <si>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</si>
  <si>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</si>
  <si>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</si>
  <si>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</si>
  <si>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</si>
  <si>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</si>
  <si>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</si>
  <si>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</si>
  <si>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</si>
  <si>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</si>
  <si>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</si>
  <si>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</si>
  <si>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</si>
  <si>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</si>
  <si>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</si>
  <si>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</si>
  <si>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</si>
  <si>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</si>
  <si>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</si>
  <si>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</si>
  <si>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</si>
  <si>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</si>
  <si>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</si>
  <si>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</si>
  <si>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</si>
  <si>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</si>
  <si>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</si>
  <si>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</si>
  <si>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</si>
  <si>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</si>
  <si>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</si>
  <si>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</si>
  <si>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</si>
  <si>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</si>
  <si>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</si>
  <si>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</si>
  <si>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</si>
  <si>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</si>
  <si>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</si>
  <si>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</si>
  <si>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</si>
  <si>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</si>
  <si>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</si>
  <si>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</si>
  <si>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</si>
  <si>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</si>
  <si>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</si>
  <si>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</si>
  <si>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</si>
  <si>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</si>
  <si>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</si>
  <si>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</si>
  <si>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</si>
  <si>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</si>
  <si>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</si>
  <si>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</si>
  <si>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</si>
  <si>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</si>
  <si>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</si>
  <si>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</si>
  <si>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</si>
  <si>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</si>
  <si>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</si>
  <si>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</si>
  <si>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</si>
  <si>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</si>
  <si>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</si>
  <si>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</si>
  <si>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</si>
  <si>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</si>
  <si>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</si>
  <si>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</si>
  <si>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</si>
  <si>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</si>
  <si>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</si>
  <si>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</si>
  <si>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</si>
  <si>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</si>
  <si>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</si>
  <si>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</si>
  <si>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</si>
  <si>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</si>
  <si>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</si>
  <si>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</si>
  <si>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</si>
  <si>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</si>
  <si>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</si>
  <si>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</si>
  <si>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</si>
  <si>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</si>
  <si>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</si>
  <si>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</si>
  <si>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</si>
  <si>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</si>
  <si>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</si>
  <si>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</si>
  <si>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</si>
  <si>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</si>
  <si>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</si>
  <si>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</si>
  <si>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</si>
  <si>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</si>
  <si>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</si>
  <si>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</si>
  <si>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</si>
  <si>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</si>
  <si>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</si>
  <si>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</si>
  <si>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</si>
  <si>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</si>
  <si>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</si>
  <si>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</si>
  <si>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</si>
  <si>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</si>
  <si>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</si>
  <si>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</si>
  <si>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</si>
  <si>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</si>
  <si>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</si>
  <si>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</si>
  <si>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</si>
  <si>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</si>
  <si>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</si>
  <si>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</si>
  <si>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</si>
  <si>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</si>
  <si>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</si>
  <si>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</si>
  <si>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</si>
  <si>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</si>
  <si>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</si>
  <si>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</si>
  <si>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</si>
  <si>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</si>
  <si>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</si>
  <si>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</si>
  <si>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</si>
  <si>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</si>
  <si>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</si>
  <si>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</si>
  <si>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</si>
  <si>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</si>
  <si>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</si>
  <si>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</si>
  <si>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</si>
  <si>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</si>
  <si>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</si>
  <si>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</si>
  <si>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</si>
  <si>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</si>
  <si>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</si>
  <si>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</si>
  <si>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</si>
  <si>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</si>
  <si>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</si>
  <si>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</si>
  <si>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</si>
  <si>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</si>
  <si>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</si>
  <si>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</si>
  <si>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</si>
  <si>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</si>
  <si>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</si>
  <si>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</si>
  <si>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</si>
  <si>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</si>
  <si>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</si>
  <si>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</si>
  <si>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</si>
  <si>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</si>
  <si>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</si>
  <si>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</si>
  <si>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</si>
  <si>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</si>
  <si>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</si>
  <si>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</si>
  <si>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</si>
  <si>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</si>
  <si>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</si>
  <si>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</si>
  <si>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</si>
  <si>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</si>
  <si>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</si>
  <si>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</si>
  <si>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</si>
  <si>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</si>
  <si>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</si>
  <si>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</si>
  <si>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</si>
  <si>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</si>
  <si>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</si>
  <si>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</si>
  <si>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</si>
  <si>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</si>
  <si>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</si>
  <si>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</si>
  <si>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</si>
  <si>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</si>
  <si>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</si>
  <si>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</si>
  <si>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</si>
  <si>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</si>
  <si>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</si>
  <si>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</si>
  <si>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</si>
  <si>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</si>
  <si>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</si>
  <si>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</si>
  <si>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</si>
  <si>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</si>
  <si>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</si>
  <si>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</si>
  <si>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</si>
  <si>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</si>
  <si>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</si>
  <si>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</si>
  <si>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</si>
  <si>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</si>
  <si>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</si>
  <si>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</si>
  <si>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</si>
  <si>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</si>
  <si>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</si>
  <si>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</si>
  <si>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</si>
  <si>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</si>
  <si>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</si>
  <si>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</si>
  <si>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</si>
  <si>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</si>
  <si>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</si>
  <si>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</si>
  <si>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</si>
  <si>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</si>
  <si>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</si>
  <si>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</si>
  <si>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</si>
  <si>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</si>
  <si>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</si>
  <si>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</si>
  <si>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</si>
  <si>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</si>
  <si>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</si>
  <si>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</si>
  <si>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</si>
  <si>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</si>
  <si>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</si>
  <si>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</si>
  <si>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</si>
  <si>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</si>
  <si>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</si>
  <si>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</si>
  <si>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</si>
  <si>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</si>
  <si>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</si>
  <si>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</si>
  <si>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</si>
  <si>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</si>
  <si>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</si>
  <si>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</si>
  <si>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</si>
  <si>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</si>
  <si>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</si>
  <si>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</si>
  <si>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</si>
  <si>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</si>
  <si>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</si>
  <si>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</si>
  <si>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</si>
  <si>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</si>
  <si>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</si>
  <si>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</si>
  <si>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</si>
  <si>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</si>
  <si>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</si>
  <si>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</si>
  <si>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</si>
  <si>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</si>
  <si>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</si>
  <si>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</si>
  <si>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</si>
  <si>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</si>
  <si>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</si>
  <si>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</si>
  <si>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</si>
  <si>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</si>
  <si>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</si>
  <si>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</si>
  <si>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</si>
  <si>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</si>
  <si>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</si>
  <si>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</si>
  <si>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</si>
  <si>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</si>
  <si>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</si>
  <si>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</si>
  <si>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</si>
  <si>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</si>
  <si>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</si>
  <si>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</si>
  <si>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</si>
  <si>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</si>
  <si>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</si>
  <si>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</si>
  <si>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</si>
  <si>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</si>
  <si>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</si>
  <si>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</si>
  <si>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</si>
  <si>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</si>
  <si>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</si>
  <si>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</si>
  <si>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</si>
  <si>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</si>
  <si>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</si>
  <si>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</si>
  <si>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</si>
  <si>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</si>
  <si>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</si>
  <si>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</si>
  <si>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</si>
  <si>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</si>
  <si>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</si>
  <si>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</si>
  <si>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</si>
  <si>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</si>
  <si>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</si>
  <si>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</si>
  <si>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</si>
  <si>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</si>
  <si>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</si>
  <si>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</si>
  <si>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</si>
  <si>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</si>
  <si>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</si>
  <si>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</si>
  <si>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</si>
  <si>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</si>
  <si>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</si>
  <si>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</si>
  <si>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</si>
  <si>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</si>
  <si>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</si>
  <si>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</si>
  <si>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</si>
  <si>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</si>
  <si>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</si>
  <si>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</si>
  <si>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</si>
  <si>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</si>
  <si>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</si>
  <si>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</si>
  <si>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</si>
  <si>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</si>
  <si>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</si>
  <si>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</si>
  <si>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</si>
  <si>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</si>
  <si>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</si>
  <si>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</si>
  <si>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</si>
  <si>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</si>
  <si>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</si>
  <si>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</si>
  <si>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</si>
  <si>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</si>
  <si>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</si>
  <si>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</si>
  <si>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</si>
  <si>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</si>
  <si>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</si>
  <si>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</si>
  <si>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</si>
  <si>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</si>
  <si>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</si>
  <si>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</si>
  <si>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</si>
  <si>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</si>
  <si>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</si>
  <si>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</si>
  <si>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</si>
  <si>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</si>
  <si>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</si>
  <si>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</si>
  <si>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</si>
  <si>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</si>
  <si>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</si>
  <si>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</si>
  <si>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</si>
  <si>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</si>
  <si>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</si>
  <si>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</si>
  <si>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</si>
  <si>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</si>
  <si>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</si>
  <si>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</si>
  <si>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</si>
  <si>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</si>
  <si>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</si>
  <si>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</si>
  <si>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</si>
  <si>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</si>
  <si>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</si>
  <si>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</si>
  <si>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</si>
  <si>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</si>
  <si>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</si>
  <si>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</si>
  <si>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</si>
  <si>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</si>
  <si>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</si>
  <si>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</si>
  <si>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</si>
  <si>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</si>
  <si>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</si>
  <si>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</si>
  <si>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</si>
  <si>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</si>
  <si>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</si>
  <si>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</si>
  <si>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</si>
  <si>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</si>
  <si>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</si>
  <si>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</si>
  <si>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</si>
  <si>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</si>
  <si>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</si>
  <si>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</si>
  <si>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</si>
  <si>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</si>
  <si>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</si>
  <si>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</si>
  <si>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</si>
  <si>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</si>
  <si>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</si>
  <si>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</si>
  <si>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</si>
  <si>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</si>
  <si>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</si>
  <si>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</si>
  <si>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</si>
  <si>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</si>
  <si>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</si>
  <si>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</si>
  <si>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</si>
  <si>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</si>
  <si>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</si>
  <si>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</si>
  <si>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</si>
  <si>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</si>
  <si>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</si>
  <si>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</si>
  <si>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</si>
  <si>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</si>
  <si>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</si>
  <si>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</si>
  <si>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</si>
  <si>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</si>
  <si>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</si>
  <si>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</si>
  <si>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</si>
  <si>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</si>
  <si>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</si>
  <si>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</si>
  <si>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</si>
  <si>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</si>
  <si>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</si>
  <si>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</si>
  <si>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</si>
  <si>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</si>
  <si>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</si>
  <si>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</si>
  <si>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</si>
  <si>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</si>
  <si>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</si>
  <si>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</si>
  <si>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</si>
  <si>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</si>
  <si>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</si>
  <si>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</si>
  <si>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</si>
  <si>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</si>
  <si>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</si>
  <si>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</si>
  <si>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</si>
  <si>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</si>
  <si>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</si>
  <si>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</si>
  <si>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</si>
  <si>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</si>
  <si>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</si>
  <si>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</si>
  <si>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</si>
  <si>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</si>
  <si>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</si>
  <si>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</si>
  <si>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</si>
  <si>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</si>
  <si>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</si>
  <si>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</si>
  <si>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</si>
  <si>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</si>
  <si>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</si>
  <si>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</si>
  <si>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</si>
  <si>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</si>
  <si>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</si>
  <si>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</si>
  <si>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</si>
  <si>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</si>
  <si>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</si>
  <si>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</si>
  <si>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</si>
  <si>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</si>
  <si>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</si>
  <si>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</si>
  <si>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</si>
  <si>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</si>
  <si>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</si>
  <si>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</si>
  <si>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</si>
  <si>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</si>
  <si>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</si>
  <si>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</si>
  <si>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</si>
  <si>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</si>
  <si>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</si>
  <si>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</si>
  <si>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</si>
  <si>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</si>
  <si>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</si>
  <si>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</si>
  <si>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</si>
  <si>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</si>
  <si>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</si>
  <si>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</si>
  <si>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</si>
  <si>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</si>
  <si>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</si>
  <si>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</si>
  <si>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</si>
  <si>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</si>
  <si>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</si>
  <si>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</si>
  <si>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</si>
  <si>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</si>
  <si>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</si>
  <si>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</si>
  <si>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</si>
  <si>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</si>
  <si>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</si>
  <si>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</si>
  <si>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</si>
  <si>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</si>
  <si>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</si>
  <si>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</si>
  <si>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</si>
  <si>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</si>
  <si>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</si>
  <si>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</si>
  <si>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</si>
  <si>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</si>
  <si>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</si>
  <si>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</si>
  <si>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</si>
  <si>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</si>
  <si>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</si>
  <si>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</si>
  <si>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</si>
  <si>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</si>
  <si>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</si>
  <si>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</si>
  <si>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</si>
  <si>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</si>
  <si>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</si>
  <si>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</si>
  <si>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</si>
  <si>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</si>
  <si>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</si>
  <si>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</si>
  <si>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</si>
  <si>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</si>
  <si>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PCM-20251125-00001340
</t>
  </si>
  <si>
    <t>riy0130</t>
  </si>
  <si>
    <t xml:space="preserve">2025-11-25 14:41:35
</t>
  </si>
  <si>
    <t>PG connected//5G Cells disconnected to save  cascaded sites</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</si>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</sst>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8" fillId="9" borderId="8" xfId="0" applyNumberFormat="1"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4" totalsRowShown="0" headerRowDxfId="44" dataDxfId="43" headerRowBorderDxfId="41" tableBorderDxfId="42" totalsRowBorderDxfId="40">
  <autoFilter ref="A1:L3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323.67852905092877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45986.626954976855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45986.626954976855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45986.626954976855</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45986.626954976855</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45986.626954976855</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45986.626954976855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45986.626954976855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45986.626954976855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45986.626954976855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45986.626954976855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45986.626954976855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45986.626954976855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45986.626954976855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45986.626954976855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45986.626954976855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45986.626954976855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45986.626954976855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45986.626954976855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45986.626954976855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45986.626954976855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45986.626954976855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45986.626954976855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45986.626954976855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45986.626954976855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45986.626954976855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45986.626954976855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45986.626954976855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45986.626954976855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45986.626954976855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45986.626954976855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45986.626954976855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45986.626954976855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45986.626954976855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45986.626954976855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45986.626954976855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45986.626954976855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45986.626954976855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45986.626954976855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45986.626954976855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45986.626954976855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45986.626954976855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45986.626954976855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45986.626954976855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45986.626954976855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45986.626954976855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45986.626954976855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45986.626954976855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45986.626954976855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45986.626954976855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45986.626954976855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45986.626954976855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45986.626954976855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45986.626954976855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45986.626954976855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45986.626954976855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45986.626954976855</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161.62711701389344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2.2395359953734442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0.19279988426569616</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8" t="s">
        <v>39110</v>
      </c>
      <c r="B6" s="153" t="str">
        <f>IFERROR(VLOOKUP(D6,DB!A:K,11,0),"")</f>
        <v>R2</v>
      </c>
      <c r="C6" s="18">
        <v>1</v>
      </c>
      <c r="D6" s="18" t="s">
        <v>39111</v>
      </c>
      <c r="E6" s="102" t="s">
        <v>39021</v>
      </c>
      <c r="F6" s="103">
        <v>45986.618067129632</v>
      </c>
      <c r="G6" s="104">
        <f ca="1">IFERROR(NOW()-F6,"-")</f>
        <v>8.8878472233773209E-3</v>
      </c>
      <c r="H6" s="142" t="s">
        <v>39112</v>
      </c>
      <c r="I6" s="153" t="str">
        <f>IFERROR(VLOOKUP(D6,DB!A:F,6,0),"")</f>
        <v>SCECO</v>
      </c>
      <c r="J6" s="153" t="str">
        <f>IFERROR(VLOOKUP(D6,DB!A:G,7,0),"")</f>
        <v>Weak</v>
      </c>
      <c r="K6" s="19" t="s">
        <v>39113</v>
      </c>
      <c r="L6" s="153"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45986.626954976855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45986.626954976855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45986.626954976855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45986.626954976855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45986.626954976855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45986.626954976855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45986.626954976855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45986.626954976855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45986.626954976855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45986.626954976855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45986.626954976855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45986.626954976855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45986.626954976855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45986.626954976855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45986.626954976855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45986.626954976855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45986.626954976855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45986.626954976855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45986.626954976855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45986.626954976855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45986.626954976855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45986.626954976855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45986.626954976855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45986.626954976855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45986.626954976855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45986.626954976855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45986.626954976855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45986.626954976855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45986.626954976855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45986.626954976855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45986.626954976855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45986.626954976855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45986.626954976855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45986.626954976855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45986.626954976855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45986.626954976855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45986.626954976855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45986.626954976855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45986.626954976855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45986.626954976855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45986.626954976855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45986.626954976855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45986.626954976855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45986.626954976855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45986.626954976855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45986.626954976855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45986.626954976855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45986.626954976855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45986.626954976855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45986.626954976855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45986.626954976855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45986.626954976855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45986.626954976855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45986.626954976855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45986.626954976855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45986.626954976855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45986.626954976855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45986.626954976855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45986.626954976855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45986.626954976855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45986.626954976855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45986.626954976855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45986.626954976855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45986.626954976855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45986.626954976855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45986.626954976855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45986.626954976855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45986.626954976855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45986.626954976855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45986.626954976855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45986.626954976855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45986.626954976855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45986.626954976855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45986.626954976855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45986.626954976855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45986.626954976855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45986.626954976855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45986.626954976855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45986.626954976855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45986.626954976855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45986.626954976855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45986.626954976855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45986.626954976855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45986.626954976855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45986.626954976855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45986.626954976855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45986.626954976855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45986.626954976855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45986.626954976855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45986.626954976855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45986.626954976855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45986.626954976855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45986.626954976855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45986.626954976855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45986.626954976855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45986.626954976855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45986.626954976855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45986.626954976855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45986.626954976855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45986.626954976855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45986.626954976855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45986.626954976855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45986.626954976855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45986.626954976855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45986.626954976855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45986.626954976855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45986.626954976855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45986.626954976855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45986.626954976855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45986.626954976855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45986.626954976855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45986.626954976855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45986.626954976855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45986.626954976855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45986.626954976855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45986.626954976855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45986.626954976855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45986.626954976855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45986.626954976855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45986.626954976855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45986.626954976855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45986.626954976855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45986.626954976855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45986.626954976855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45986.626954976855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45986.626954976855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45986.626954976855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45986.626954976855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45986.626954976855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45986.626954976855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45986.626954976855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45986.626954976855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45986.626954976855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45986.626954976855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45986.626954976855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45986.626954976855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45986.626954976855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45986.626954976855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45986.626954976855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45986.626954976855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45986.626954976855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45986.626954976855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45986.626954976855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45986.626954976855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45986.626954976855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45986.626954976855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45986.626954976855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45986.626954976855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45986.626954976855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45986.626954976855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45986.626954976855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45986.626954976855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45986.626954976855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45986.626954976855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45986.626954976855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45986.626954976855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45986.626954976855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45986.626954976855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45986.626954976855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45986.626954976855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45986.626954976855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45986.626954976855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45986.626954976855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45986.626954976855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45986.626954976855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45986.626954976855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45986.626954976855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45986.626954976855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45986.626954976855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45986.626954976855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45986.626954976855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45986.626954976855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45986.626954976855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45986.626954976855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45986.626954976855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45986.626954976855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45986.626954976855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45986.626954976855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45986.626954976855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45986.626954976855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45986.626954976855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45986.626954976855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45986.626954976855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45986.626954976855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45986.626954976855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45986.626954976855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45986.626954976855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45986.626954976855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45986.626954976855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45986.626954976855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45986.626954976855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45986.626954976855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45986.626954976855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45986.626954976855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45986.626954976855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45986.626954976855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45986.626954976855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45986.626954976855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45986.626954976855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45986.626954976855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45986.626954976855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45986.626954976855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45986.626954976855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45986.626954976855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45986.626954976855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45986.626954976855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45986.626954976855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45986.626954976855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45986.626954976855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45986.626954976855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45986.626954976855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45986.626954976855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45986.626954976855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45986.626954976855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45986.626954976855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45986.626954976855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45986.626954976855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45986.626954976855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45986.626954976855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45986.626954976855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45986.626954976855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45986.626954976855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45986.626954976855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45986.626954976855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45986.626954976855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45986.626954976855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45986.626954976855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45986.626954976855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45986.626954976855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45986.626954976855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45986.626954976855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45986.626954976855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45986.626954976855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45986.626954976855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45986.626954976855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45986.626954976855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45986.626954976855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45986.626954976855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45986.626954976855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45986.626954976855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45986.626954976855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45986.626954976855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45986.626954976855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45986.626954976855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45986.626954976855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45986.626954976855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45986.626954976855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45986.626954976855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45986.626954976855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45986.626954976855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45986.626954976855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45986.626954976855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45986.626954976855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45986.626954976855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45986.626954976855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45986.626954976855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45986.626954976855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45986.626954976855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45986.626954976855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45986.626954976855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45986.626954976855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45986.626954976855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45986.626954976855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45986.626954976855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45986.626954976855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45986.626954976855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45986.626954976855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45986.626954976855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45986.626954976855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45986.626954976855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45986.626954976855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45986.626954976855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45986.626954976855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45986.626954976855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45986.626954976855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45986.626954976855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45986.626954976855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45986.626954976855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45986.626954976855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45986.626954976855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45986.626954976855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45986.626954976855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45986.626954976855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45986.626954976855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45986.626954976855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45986.626954976855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45986.626954976855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45986.626954976855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45986.626954976855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45986.626954976855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45986.626954976855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45986.626954976855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45986.626954976855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45986.626954976855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45986.626954976855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45986.626954976855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45986.626954976855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45986.626954976855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45986.626954976855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45986.626954976855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45986.626954976855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45986.626954976855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45986.626954976855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45986.626954976855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45986.626954976855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45986.626954976855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45986.626954976855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45986.626954976855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45986.626954976855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45986.626954976855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45986.626954976855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45986.626954976855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45986.626954976855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45986.626954976855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45986.626954976855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45986.626954976855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45986.626954976855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45986.626954976855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45986.626954976855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45986.626954976855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45986.626954976855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45986.626954976855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45986.626954976855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45986.626954976855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45986.626954976855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45986.626954976855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45986.626954976855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45986.626954976855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45986.626954976855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45986.626954976855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45986.626954976855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45986.626954976855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45986.626954976855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45986.626954976855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45986.626954976855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45986.626954976855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45986.626954976855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45986.626954976855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45986.626954976855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45986.626954976855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45986.626954976855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45986.626954976855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45986.626954976855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45986.626954976855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45986.626954976855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45986.626954976855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45986.626954976855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45986.626954976855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45986.626954976855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45986.626954976855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45986.626954976855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45986.626954976855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45986.626954976855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45986.626954976855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45986.626954976855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45986.626954976855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45986.626954976855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45986.626954976855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45986.626954976855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45986.626954976855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45986.626954976855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45986.626954976855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45986.626954976855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45986.626954976855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45986.626954976855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45986.626954976855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45986.626954976855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45986.626954976855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45986.626954976855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45986.626954976855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45986.626954976855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45986.626954976855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45986.626954976855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45986.626954976855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45986.626954976855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45986.626954976855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45986.626954976855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45986.626954976855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45986.626954976855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45986.626954976855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45986.626954976855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45986.626954976855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45986.626954976855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45986.626954976855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45986.626954976855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45986.626954976855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45986.626954976855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45986.626954976855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45986.626954976855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45986.626954976855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45986.626954976855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45986.626954976855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45986.626954976855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45986.626954976855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45986.626954976855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45986.626954976855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45986.626954976855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45986.626954976855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45986.626954976855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45986.626954976855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45986.626954976855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45986.626954976855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45986.626954976855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45986.626954976855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45986.626954976855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45986.626954976855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45986.626954976855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45986.626954976855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45986.626954976855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45986.626954976855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45986.626954976855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45986.626954976855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45986.626954976855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45986.626954976855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45986.626954976855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45986.626954976855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45986.626954976855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45986.626954976855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45986.626954976855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45986.626954976855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45986.626954976855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45986.626954976855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45986.626954976855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45986.626954976855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45986.626954976855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45986.626954976855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45986.626954976855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45986.626954976855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45986.626954976855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45986.626954976855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45986.626954976855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45986.626954976855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45986.626954976855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45986.626954976855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45986.626954976855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45986.626954976855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45986.626954976855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45986.626954976855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45986.626954976855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45986.626954976855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45986.626954976855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45986.626954976855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45986.626954976855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45986.626954976855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45986.626954976855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45986.626954976855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45986.626954976855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45986.626954976855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45986.626954976855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45986.626954976855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45986.626954976855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45986.626954976855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45986.626954976855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45986.626954976855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45986.626954976855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45986.626954976855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45986.626954976855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45986.626954976855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45986.626954976855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45986.626954976855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45986.626954976855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45986.626954976855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45986.626954976855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45986.626954976855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45986.626954976855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45986.626954976855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45986.626954976855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45986.626954976855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45986.626954976855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45986.626954976855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45986.626954976855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45986.626954976855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45986.626954976855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45986.626954976855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45986.626954976855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45986.626954976855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45986.626954976855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45986.626954976855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45986.626954976855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45986.626954976855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45986.626954976855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45986.626954976855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45986.626954976855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45986.626954976855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45986.626954976855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45986.626954976855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45986.626954976855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45986.626954976855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45986.626954976855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45986.626954976855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45986.626954976855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45986.626954976855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45986.626954976855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45986.626954976855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45986.626954976855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45986.626954976855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45986.626954976855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45986.626954976855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45986.626954976855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45986.626954976855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45986.626954976855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45986.626954976855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45986.626954976855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45986.626954976855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45986.626954976855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45986.626954976855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45986.626954976855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45986.626954976855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45986.626954976855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45986.626954976855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45986.626954976855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45986.626954976855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45986.626954976855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45986.626954976855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45986.626954976855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45986.626954976855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45986.626954976855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45986.626954976855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45986.626954976855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45986.626954976855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45986.626954976855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45986.626954976855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45986.626954976855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45986.626954976855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45986.626954976855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45986.626954976855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45986.626954976855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45986.626954976855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45986.626954976855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45986.626954976855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45986.626954976855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45986.626954976855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45986.626954976855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45986.626954976855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45986.626954976855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45986.626954976855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45986.626954976855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45986.626954976855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45986.626954976855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45986.626954976855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45986.626954976855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45986.626954976855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45986.626954976855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45986.626954976855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45986.626954976855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45986.626954976855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45986.626954976855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45986.626954976855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45986.626954976855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45986.626954976855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45986.626954976855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45986.626954976855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45986.626954976855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45986.626954976855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45986.626954976855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45986.626954976855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45986.626954976855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45986.626954976855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45986.626954976855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45986.626954976855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45986.626954976855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45986.626954976855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45986.626954976855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45986.626954976855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45986.626954976855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45986.626954976855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45986.626954976855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45986.626954976855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45986.626954976855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45986.626954976855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45986.626954976855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45986.626954976855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45986.626954976855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45986.626954976855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45986.626954976855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45986.626954976855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45986.626954976855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45986.626954976855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45986.626954976855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45986.626954976855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45986.626954976855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45986.626954976855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45986.626954976855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45986.626954976855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45986.626954976855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45986.626954976855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45986.626954976855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45986.626954976855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45986.626954976855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45986.626954976855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45986.626954976855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45986.626954976855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45986.626954976855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45986.626954976855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45986.626954976855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45986.626954976855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45986.626954976855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45986.626954976855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45986.626954976855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45986.626954976855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45986.626954976855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45986.626954976855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45986.626954976855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45986.626954976855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45986.626954976855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45986.626954976855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45986.626954976855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45986.626954976855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45986.626954976855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45986.626954976855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45986.626954976855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45986.626954976855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45986.626954976855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45986.626954976855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45986.626954976855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45986.626954976855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45986.626954976855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45986.626954976855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45986.626954976855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45986.626954976855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45986.626954976855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45986.626954976855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45986.626954976855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45986.626954976855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45986.626954976855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45986.626954976855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45986.626954976855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45986.626954976855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45986.626954976855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45986.626954976855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45986.626954976855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45986.626954976855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45986.626954976855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45986.626954976855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45986.626954976855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45986.626954976855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45986.626954976855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45986.626954976855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45986.626954976855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45986.626954976855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45986.626954976855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45986.626954976855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45986.626954976855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45986.626954976855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45986.626954976855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45986.626954976855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45986.626954976855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45986.626954976855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45986.626954976855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45986.626954976855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45986.626954976855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45986.626954976855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45986.626954976855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45986.626954976855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45986.626954976855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45986.626954976855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45986.626954976855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45986.626954976855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45986.626954976855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45986.626954976855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45986.626954976855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45986.626954976855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45986.626954976855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45986.626954976855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45986.626954976855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45986.626954976855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45986.626954976855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45986.626954976855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45986.626954976855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45986.626954976855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45986.626954976855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45986.626954976855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45986.626954976855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45986.626954976855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45986.626954976855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45986.626954976855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45986.626954976855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45986.626954976855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45986.626954976855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45986.626954976855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45986.626954976855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45986.626954976855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45986.626954976855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45986.626954976855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45986.626954976855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45986.626954976855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45986.626954976855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45986.626954976855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45986.626954976855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45986.626954976855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45986.626954976855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45986.626954976855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45986.626954976855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45986.626954976855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45986.626954976855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45986.626954976855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45986.626954976855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45986.626954976855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45986.626954976855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45986.626954976855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45986.626954976855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45986.626954976855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45986.626954976855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45986.626954976855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45986.626954976855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45986.626954976855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45986.626954976855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45986.626954976855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45986.626954976855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45986.626954976855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45986.626954976855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45986.626954976855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45986.626954976855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45986.626954976855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45986.626954976855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45986.626954976855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45986.626954976855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45986.626954976855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45986.626954976855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45986.626954976855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45986.626954976855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45986.626954976855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45986.626954976855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45986.626954976855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45986.626954976855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45986.626954976855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45986.626954976855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45986.626954976855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45986.626954976855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45986.626954976855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45986.626954976855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45986.626954976855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45986.626954976855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45986.626954976855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45986.626954976855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45986.626954976855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45986.626954976855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45986.626954976855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45986.626954976855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45986.626954976855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45986.626954976855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45986.626954976855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45986.626954976855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45986.626954976855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45986.626954976855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45986.626954976855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45986.626954976855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45986.626954976855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45986.626954976855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45986.626954976855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45986.626954976855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45986.626954976855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45986.626954976855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45986.626954976855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45986.626954976855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45986.626954976855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45986.626954976855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45986.626954976855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45986.626954976855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45986.626954976855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45986.626954976855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45986.626954976855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45986.626954976855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45986.626954976855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45986.626954976855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45986.626954976855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45986.626954976855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45986.626954976855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45986.626954976855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45986.626954976855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45986.626954976855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45986.626954976855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45986.626954976855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45986.626954976855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45986.626954976855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45986.626954976855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45986.626954976855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45986.626954976855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45986.626954976855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45986.626954976855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45986.626954976855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45986.626954976855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45986.626954976855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45986.626954976855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45986.626954976855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45986.626954976855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45986.626954976855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45986.626954976855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45986.626954976855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45986.626954976855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45986.626954976855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45986.626954976855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45986.626954976855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45986.626954976855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45986.626954976855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45986.626954976855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45986.626954976855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45986.626954976855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45986.626954976855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45986.626954976855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45986.626954976855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45986.626954976855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45986.626954976855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45986.626954976855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45986.626954976855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45986.626954976855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45986.626954976855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45986.626954976855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45986.626954976855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45986.626954976855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45986.626954976855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45986.626954976855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45986.626954976855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45986.626954976855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45986.626954976855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45986.626954976855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45986.626954976855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45986.626954976855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45986.626954976855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45986.626954976855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45986.626954976855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45986.626954976855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45986.626954976855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45986.626954976855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45986.626954976855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45986.626954976855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45986.626954976855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45986.626954976855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45986.626954976855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45986.626954976855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45986.626954976855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45986.626954976855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45986.626954976855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45986.626954976855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45986.626954976855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45986.626954976855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45986.626954976855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45986.626954976855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45986.626954976855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45986.626954976855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45986.626954976855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45986.626954976855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45986.626954976855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45986.626954976855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45986.626954976855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45986.626954976855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45986.626954976855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45986.626954976855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45986.626954976855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45986.626954976855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45986.626954976855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45986.626954976855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45986.626954976855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45986.626954976855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45986.626954976855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45986.626954976855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45986.626954976855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45986.626954976855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45986.626954976855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45986.626954976855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45986.626954976855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45986.626954976855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45986.626954976855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45986.626954976855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45986.626954976855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45986.626954976855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45986.626954976855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45986.626954976855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45986.626954976855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45986.626954976855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45986.626954976855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45986.626954976855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45986.626954976855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45986.626954976855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45986.626954976855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45986.626954976855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45986.626954976855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45986.626954976855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45986.626954976855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45986.626954976855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45986.626954976855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45986.626954976855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45986.626954976855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45986.626954976855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45986.626954976855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45986.626954976855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45986.626954976855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45986.626954976855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45986.626954976855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45986.626954976855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45986.626954976855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45986.626954976855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45986.626954976855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45986.626954976855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45986.626954976855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45986.626954976855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45986.626954976855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45986.626954976855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45986.626954976855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45986.626954976855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45986.626954976855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45986.626954976855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45986.626954976855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45986.626954976855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45986.626954976855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45986.626954976855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45986.626954976855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45986.626954976855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45986.626954976855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45986.626954976855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45986.626954976855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45986.626954976855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45986.626954976855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45986.626954976855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45986.626954976855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45986.626954976855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45986.626954976855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45986.626954976855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45986.626954976855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45986.626954976855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45986.626954976855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45986.626954976855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45986.626954976855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45986.626954976855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45986.626954976855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45986.626954976855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45986.626954976855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45986.626954976855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45986.626954976855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45986.626954976855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45986.626954976855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45986.626954976855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45986.626954976855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45986.626954976855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45986.626954976855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45986.626954976855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45986.626954976855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45986.626954976855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45986.626954976855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45986.626954976855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45986.626954976855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45986.626954976855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45986.626954976855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45986.626954976855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45986.626954976855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45986.626954976855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45986.626954976855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45986.626954976855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45986.626954976855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45986.626954976855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45986.626954976855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45986.626954976855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45986.626954976855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45986.626954976855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45986.626954976855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45986.626954976855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45986.626954976855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45986.626954976855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45986.626954976855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45986.626954976855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45986.626954976855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45986.626954976855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45986.626954976855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45986.626954976855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45986.626954976855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45986.626954976855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45986.626954976855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45986.626954976855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45986.626954976855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45986.626954976855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45986.626954976855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45986.626954976855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45986.626954976855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45986.626954976855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45986.626954976855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45986.626954976855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45986.626954976855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45986.626954976855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45986.626954976855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45986.626954976855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45986.626954976855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45986.626954976855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45986.626954976855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45986.626954976855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45986.626954976855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45986.626954976855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45986.626954976855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45986.626954976855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45986.626954976855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45986.626954976855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45986.626954976855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45986.626954976855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45986.626954976855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45986.626954976855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45986.626954976855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45986.626954976855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45986.626954976855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45986.626954976855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45986.626954976855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45986.626954976855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45986.626954976855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45986.626954976855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45986.626954976855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45986.626954976855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45986.626954976855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45986.626954976855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45986.626954976855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45986.626954976855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45986.626954976855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45986.626954976855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45986.626954976855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45986.626954976855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45986.626954976855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45986.626954976855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45986.626954976855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45986.626954976855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45986.626954976855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45986.626954976855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45986.626954976855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45986.626954976855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45986.626954976855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45986.626954976855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45986.626954976855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45986.626954976855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45986.626954976855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45986.626954976855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45986.626954976855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45986.626954976855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45986.626954976855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45986.626954976855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45986.626954976855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45986.626954976855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45986.626954976855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45986.626954976855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45986.626954976855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45986.626954976855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45986.626954976855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45986.626954976855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45986.626954976855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45986.626954976855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45986.626954976855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45986.626954976855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45986.626954976855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45986.626954976855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45986.626954976855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45986.626954976855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45986.626954976855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45986.626954976855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45986.626954976855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45986.626954976855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45986.626954976855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45986.626954976855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45986.626954976855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45986.626954976855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45986.626954976855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45986.626954976855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45986.626954976855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45986.626954976855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45986.626954976855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45986.626954976855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45986.626954976855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45986.626954976855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45986.626954976855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45986.626954976855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45986.626954976855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45986.626954976855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45986.626954976855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45986.626954976855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45986.626954976855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4"/>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283.14623738425871</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36652</v>
      </c>
      <c r="E3" s="94" t="s">
        <v>39021</v>
      </c>
      <c r="F3" s="95">
        <v>45986.505428240744</v>
      </c>
      <c r="G3" s="96">
        <f t="shared" ref="G3:G52" ca="1" si="0">IFERROR(NOW()-F3,"")</f>
        <v>0.12152673611126374</v>
      </c>
      <c r="H3" s="95">
        <v>45986.491238425922</v>
      </c>
      <c r="I3" s="113" t="str">
        <f>IFERROR(VLOOKUP(D3,DB!A:F,6,0),"")</f>
        <v>SCECO</v>
      </c>
      <c r="J3" s="113" t="str">
        <f>IFERROR(VLOOKUP(D3,DB!A:G,7,0),"")</f>
        <v>Dead</v>
      </c>
      <c r="K3" s="97" t="s">
        <v>39117</v>
      </c>
      <c r="L3" s="91" t="str">
        <f>IFERROR(VLOOKUP(D3,DB!A:I,9,0),"")</f>
        <v>Latis</v>
      </c>
    </row>
    <row r="4" spans="1:16" ht="15" customHeight="1">
      <c r="A4" s="113"/>
      <c r="B4" s="113" t="str">
        <f>IFERROR(VLOOKUP(D4,DB!A:K,11,0),"")</f>
        <v/>
      </c>
      <c r="C4" s="93"/>
      <c r="D4" s="91"/>
      <c r="E4" s="94"/>
      <c r="F4" s="95"/>
      <c r="G4" s="96">
        <f t="shared" ca="1" si="0"/>
        <v>45986.626954976855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45986.626954976855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45986.626954976855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45986.626954976855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45986.626954976855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45986.626954976855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45986.626954976855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45986.626954976855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45986.626954976855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45986.626954976855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45986.626954976855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45986.626954976855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45986.626954976855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45986.626954976855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45986.626954976855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45986.626954976855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45986.626954976855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45986.626954976855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45986.626954976855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45986.626954976855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45986.626954976855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45986.626954976855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45986.626954976855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45986.626954976855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45986.626954976855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45986.626954976855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45986.626954976855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45986.626954976855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45986.626954976855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45986.626954976855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45986.626954976855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45986.626954976855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45986.626954976855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45986.626954976855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45986.626954976855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45986.626954976855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45986.626954976855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45986.626954976855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45986.626954976855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45986.626954976855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45986.626954976855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45986.626954976855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45986.626954976855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45986.626954976855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45986.626954976855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45986.626954976855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45986.626954976855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45986.626954976855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45986.626954976855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45986.626954976855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45986.626954976855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45986.626954976855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45986.626954976855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45986.626954976855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45986.626954976855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45986.626954976855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45986.626954976855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45986.626954976855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45986.626954976855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45986.626954976855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45986.626954976855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45986.626954976855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45986.626954976855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45986.626954976855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45986.626954976855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45986.626954976855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45986.626954976855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45986.626954976855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45986.626954976855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45986.626954976855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45986.626954976855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45986.626954976855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45986.626954976855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45986.626954976855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45986.626954976855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45986.626954976855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45986.626954976855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45986.626954976855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45986.626954976855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45986.626954976855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45986.626954976855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45986.626954976855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45986.626954976855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45986.626954976855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45986.626954976855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45986.626954976855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45986.626954976855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45986.626954976855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45986.626954976855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45986.626954976855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45986.626954976855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45986.626954976855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45986.626954976855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45986.626954976855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45986.626954976855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45986.626954976855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45986.626954976855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45986.626954976855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45986.626954976855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45986.626954976855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45986.626954976855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45986.626954976855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45986.626954976855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45986.626954976855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45986.626954976855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45986.626954976855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45986.626954976855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45986.626954976855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45986.626954976855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45986.626954976855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45986.626954976855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45986.626954976855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45986.626954976855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45986.626954976855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45986.626954976855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45986.626954976855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45986.626954976855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45986.626954976855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45986.626954976855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45986.626954976855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45986.626954976855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45986.626954976855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45986.626954976855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45986.626954976855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45986.626954976855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45986.626954976855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45986.626954976855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45986.626954976855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45986.626954976855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45986.626954976855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45986.626954976855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45986.626954976855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45986.626954976855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45986.626954976855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45986.626954976855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45986.626954976855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45986.626954976855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45986.626954976855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45986.626954976855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45986.626954976855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45986.626954976855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45986.626954976855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45986.626954976855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45986.626954976855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45986.626954976855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45986.626954976855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45986.626954976855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45986.626954976855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45986.626954976855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45986.626954976855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45986.626954976855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45986.626954976855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45986.626954976855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45986.626954976855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45986.626954976855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45986.626954976855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45986.626954976855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45986.626954976855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45986.626954976855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45986.626954976855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45986.626954976855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45986.626954976855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45986.626954976855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45986.626954976855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45986.626954976855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45986.626954976855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45986.626954976855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45986.626954976855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45986.626954976855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45986.626954976855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45986.626954976855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45986.626954976855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45986.626954976855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45986.626954976855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45986.626954976855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45986.626954976855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45986.626954976855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45986.626954976855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45986.626954976855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45986.626954976855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45986.626954976855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45986.626954976855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45986.626954976855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45986.626954976855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45986.626954976855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45986.626954976855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45986.626954976855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45986.626954976855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45986.626954976855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45986.626954976855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45986.626954976855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45986.626954976855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45986.626954976855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45986.626954976855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45986.626954976855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45986.626954976855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45986.626954976855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45986.626954976855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45986.626954976855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45986.626954976855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45986.626954976855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45986.626954976855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45986.626954976855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45986.626954976855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45986.626954976855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45986.626954976855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45986.626954976855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45986.626954976855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45986.626954976855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45986.626954976855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45986.626954976855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45986.626954976855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45986.626954976855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45986.626954976855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45986.626954976855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45986.626954976855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45986.626954976855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45986.626954976855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45986.626954976855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45986.626954976855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45986.626954976855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45986.626954976855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45986.626954976855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45986.626954976855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45986.626954976855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45986.626954976855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45986.626954976855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45986.626954976855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45986.626954976855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45986.626954976855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45986.626954976855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45986.626954976855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45986.626954976855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45986.626954976855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45986.626954976855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45986.626954976855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45986.626954976855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45986.626954976855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45986.626954976855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45986.626954976855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45986.626954976855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45986.626954976855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45986.626954976855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45986.626954976855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45986.626954976855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45986.626954976855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45986.626954976855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45986.626954976855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45986.626954976855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45986.626954976855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45986.626954976855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45986.626954976855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45986.626954976855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45986.626954976855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45986.626954976855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45986.626954976855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45986.626954976855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45986.626954976855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45986.626954976855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45986.626954976855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45986.626954976855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45986.626954976855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45986.626954976855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45986.626954976855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45986.626954976855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45986.626954976855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45986.626954976855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45986.626954976855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45986.626954976855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45986.626954976855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45986.626954976855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45986.626954976855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45986.626954976855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45986.626954976855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45986.626954976855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45986.626954976855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45986.626954976855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45986.626954976855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45986.626954976855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45986.626954976855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45986.626954976855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45986.626954976855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45986.626954976855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45986.626954976855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45986.626954976855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45986.626954976855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45986.626954976855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45986.626954976855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45986.626954976855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45986.626954976855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45986.626954976855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45986.626954976855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45986.626954976855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45986.626954976855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45986.626954976855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45986.626954976855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45986.626954976855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45986.626954976855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45986.626954976855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45986.626954976855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45986.626954976855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45986.626954976855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45986.626954976855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45986.626954976855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45986.626954976855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54" ca="1" si="5">IFERROR(NOW()-F309,"")</f>
        <v>45986.626954976855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45986.626954976855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45986.626954976855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45986.626954976855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45986.626954976855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45986.626954976855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45986.626954976855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45986.626954976855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45986.626954976855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45986.626954976855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45986.626954976855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45986.626954976855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45986.626954976855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45986.626954976855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45986.626954976855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45986.626954976855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45986.626954976855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45986.626954976855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45986.626954976855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45986.626954976855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45986.626954976855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45986.626954976855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45986.626954976855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45986.626954976855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45986.626954976855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45986.626954976855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45986.626954976855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45986.626954976855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45986.626954976855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45986.626954976855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45986.626954976855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45986.626954976855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45986.626954976855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45986.626954976855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45986.626954976855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45986.626954976855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45986.626954976855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45986.626954976855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45986.626954976855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45986.626954976855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45986.626954976855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45986.626954976855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45986.626954976855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45986.626954976855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45986.626954976855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45986.626954976855</v>
      </c>
      <c r="H354" s="95"/>
      <c r="I354" s="113" t="str">
        <f>IFERROR(VLOOKUP(D354,DB!A:F,6,0),"")</f>
        <v/>
      </c>
      <c r="J354" s="113" t="str">
        <f>IFERROR(VLOOKUP(D354,DB!A:G,7,0),"")</f>
        <v/>
      </c>
      <c r="K354" s="97"/>
      <c r="L354" s="91" t="str">
        <f>IFERROR(VLOOKUP(D354,DB!A:I,9,0),"")</f>
        <v/>
      </c>
    </row>
  </sheetData>
  <dataValidations count="2">
    <dataValidation allowBlank="1" showInputMessage="1" showErrorMessage="1" sqref="E1" xr:uid="{A4F81451-56CC-4543-9497-104C4E44EE4B}"/>
    <dataValidation type="list" allowBlank="1" showInputMessage="1" showErrorMessage="1" sqref="E2:E3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94.794894791666593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60.438077662038268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37.965843865742499</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5.2536563657413353</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0.23506840278423624</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45986.626954976855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45986.626954976855</v>
      </c>
      <c r="H8" s="109"/>
      <c r="I8" s="109" t="str">
        <f>IFERROR(VLOOKUP(D8,DB!A:F,6,0),"")</f>
        <v/>
      </c>
      <c r="J8" s="109" t="str">
        <f>IFERROR(VLOOKUP(D8,DB!A:G,7,0),"")</f>
        <v/>
      </c>
      <c r="K8" s="109"/>
      <c r="L8" s="109" t="str">
        <f>IFERROR(VLOOKUP(D8,DB!A:I,9,0),"")</f>
        <v/>
      </c>
    </row>
    <row r="9" spans="1:13">
      <c r="A9" s="109"/>
      <c r="B9" s="109" t="str">
        <f>IFERROR(VLOOKUP(D9,DB!A:K,11,0),"")</f>
        <v>R5</v>
      </c>
      <c r="C9" s="109"/>
      <c r="D9" s="109" t="s">
        <v>32400</v>
      </c>
      <c r="E9" s="109"/>
      <c r="F9" s="109"/>
      <c r="G9" s="111">
        <f ca="1">IFERROR(NOW()-F9,"")</f>
        <v>45986.626954976855</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11">
        <f ca="1">IFERROR(NOW()-F10,"")</f>
        <v>45986.626954976855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45986.626954976855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45986.626954976855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45986.626954976855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45986.626954976855</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45986.626954976855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45986.626954976855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45986.626954976855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45986.626954976855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45986.626954976855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45986.626954976855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45986.626954976855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45986.626954976855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45986.626954976855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45986.626954976855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45986.626954976855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45986.626954976855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45986.626954976855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45986.626954976855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45986.626954976855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45986.626954976855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45986.626954976855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45986.626954976855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45986.626954976855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45986.626954976855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45986.626954976855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45986.626954976855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45986.626954976855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45986.626954976855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45986.626954976855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45986.626954976855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45986.626954976855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45986.626954976855</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4"/>
      <c r="G2" s="75">
        <f ca="1">IFERROR(NOW()-F2,"-")</f>
        <v>45986.626954976855</v>
      </c>
      <c r="H2" s="155"/>
      <c r="I2" s="156" t="str">
        <f>IFERROR(VLOOKUP(D2,DB!A:F,6,0),"")</f>
        <v/>
      </c>
      <c r="J2" s="156" t="str">
        <f>IFERROR(VLOOKUP(D2,DB!A:G,7,0),"")</f>
        <v/>
      </c>
      <c r="K2" s="140"/>
      <c r="L2" s="157" t="str">
        <f>IFERROR(VLOOKUP(D2,DB!A:I,9,0),"")</f>
        <v/>
      </c>
    </row>
    <row r="3" spans="1:16382" ht="31.5" customHeight="1">
      <c r="A3" s="136"/>
      <c r="B3" s="137" t="str">
        <f>IFERROR(VLOOKUP(D3,DB!A:K,11,0),"")</f>
        <v/>
      </c>
      <c r="C3" s="138"/>
      <c r="D3" s="137"/>
      <c r="E3" s="109"/>
      <c r="F3" s="139"/>
      <c r="G3" s="75">
        <f ca="1">IFERROR(NOW()-F3,"-")</f>
        <v>45986.626954976855</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45986.626954976855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45986.626954976855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45986.626954976855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45986.626954976855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45986.626954976855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45986.626954976855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45986.626954976855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45986.626954976855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45986.626954976855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45986.626954976855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45986.626954976855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45986.626954976855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45986.626954976855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45986.626954976855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45986.626954976855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45986.626954976855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45986.626954976855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45986.626954976855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45986.626954976855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45986.626954976855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45986.626954976855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45986.626954976855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45986.626954976855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45986.626954976855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45986.626954976855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45986.626954976855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45986.626954976855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45986.626954976855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45986.626954976855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45986.626954976855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45986.626954976855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45986.626954976855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45986.626954976855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45986.626954976855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45986.626954976855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45986.626954976855</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2025-11-25T12:03:11Z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