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46" documentId="120_S{2AC9BD13-BADA-5192-A53E-5A8FF88502F6}" xr6:coauthVersionLast="47" xr6:coauthVersionMax="47" xr10:uidLastSave="{A1A12548-4B18-466A-A4CE-3D758FC84AC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<sst xmlns="http://schemas.openxmlformats.org/spreadsheetml/2006/main" count="180294" uniqueCount="39128">
  <si>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</si>
  <si>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</si>
  <si>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</si>
  <si>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</si>
  <si>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</si>
  <si>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</si>
  <si>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</si>
  <si>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</si>
  <si>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</si>
  <si>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</si>
  <si>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</si>
  <si>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</si>
  <si>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</si>
  <si>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</si>
  <si>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</si>
  <si>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</si>
  <si>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</si>
  <si>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</si>
  <si>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</si>
  <si>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</si>
  <si>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</si>
  <si>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</si>
  <si>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</si>
  <si>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</si>
  <si>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</si>
  <si>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</si>
  <si>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</si>
  <si>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</si>
  <si>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</si>
  <si>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</si>
  <si>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</si>
  <si>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</si>
  <si>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</si>
  <si>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</si>
  <si>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</si>
  <si>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</si>
  <si>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</si>
  <si>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</si>
  <si>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</si>
  <si>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</si>
  <si>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</si>
  <si>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</si>
  <si>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</si>
  <si>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</si>
  <si>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</si>
  <si>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</si>
  <si>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</si>
  <si>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</si>
  <si>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</si>
  <si>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</si>
  <si>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</si>
  <si>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</si>
  <si>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</si>
  <si>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</si>
  <si>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</si>
  <si>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</si>
  <si>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</si>
  <si>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</si>
  <si>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</si>
  <si>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</si>
  <si>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</si>
  <si>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</si>
  <si>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</si>
  <si>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</si>
  <si>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</si>
  <si>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</si>
  <si>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</si>
  <si>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</si>
  <si>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</si>
  <si>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</si>
  <si>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</si>
  <si>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</si>
  <si>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</si>
  <si>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</si>
  <si>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</si>
  <si>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</si>
  <si>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</si>
  <si>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</si>
  <si>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</si>
  <si>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</si>
  <si>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</si>
  <si>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</si>
  <si>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</si>
  <si>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</si>
  <si>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</si>
  <si>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</si>
  <si>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</si>
  <si>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</si>
  <si>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</si>
  <si>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</si>
  <si>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</si>
  <si>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</si>
  <si>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</si>
  <si>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</si>
  <si>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</si>
  <si>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</si>
  <si>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</si>
  <si>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</si>
  <si>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</si>
  <si>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</si>
  <si>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</si>
  <si>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</si>
  <si>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</si>
  <si>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</si>
  <si>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</si>
  <si>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</si>
  <si>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</si>
  <si>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</si>
  <si>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</si>
  <si>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</si>
  <si>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</si>
  <si>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</si>
  <si>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</si>
  <si>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</si>
  <si>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</si>
  <si>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</si>
  <si>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</si>
  <si>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</si>
  <si>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</si>
  <si>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</si>
  <si>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</si>
  <si>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</si>
  <si>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</si>
  <si>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</si>
  <si>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</si>
  <si>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</si>
  <si>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</si>
  <si>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</si>
  <si>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</si>
  <si>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</si>
  <si>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</si>
  <si>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</si>
  <si>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</si>
  <si>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</si>
  <si>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</si>
  <si>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</si>
  <si>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</si>
  <si>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</si>
  <si>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</si>
  <si>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</si>
  <si>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</si>
  <si>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</si>
  <si>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</si>
  <si>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</si>
  <si>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</si>
  <si>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</si>
  <si>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</si>
  <si>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</si>
  <si>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</si>
  <si>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</si>
  <si>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</si>
  <si>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</si>
  <si>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</si>
  <si>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</si>
  <si>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</si>
  <si>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</si>
  <si>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</si>
  <si>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</si>
  <si>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</si>
  <si>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</si>
  <si>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</si>
  <si>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</si>
  <si>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</si>
  <si>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</si>
  <si>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</si>
  <si>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</si>
  <si>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</si>
  <si>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</si>
  <si>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</si>
  <si>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</si>
  <si>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</si>
  <si>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</si>
  <si>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</si>
  <si>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</si>
  <si>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</si>
  <si>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</si>
  <si>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</si>
  <si>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</si>
  <si>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</si>
  <si>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</si>
  <si>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</si>
  <si>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</si>
  <si>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</si>
  <si>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</si>
  <si>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</si>
  <si>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</si>
  <si>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</si>
  <si>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</si>
  <si>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</si>
  <si>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</si>
  <si>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</si>
  <si>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</si>
  <si>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</si>
  <si>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</si>
  <si>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</si>
  <si>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</si>
  <si>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</si>
  <si>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</si>
  <si>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</si>
  <si>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</si>
  <si>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</si>
  <si>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</si>
  <si>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</si>
  <si>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</si>
  <si>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</si>
  <si>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</si>
  <si>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</si>
  <si>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</si>
  <si>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</si>
  <si>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</si>
  <si>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</si>
  <si>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</si>
  <si>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</si>
  <si>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</si>
  <si>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</si>
  <si>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</si>
  <si>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</si>
  <si>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</si>
  <si>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</si>
  <si>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</si>
  <si>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</si>
  <si>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</si>
  <si>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</si>
  <si>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</si>
  <si>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</si>
  <si>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</si>
  <si>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</si>
  <si>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</si>
  <si>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</si>
  <si>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</si>
  <si>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</si>
  <si>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</si>
  <si>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</si>
  <si>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</si>
  <si>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</si>
  <si>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</si>
  <si>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</si>
  <si>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</si>
  <si>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</si>
  <si>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</si>
  <si>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</si>
  <si>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</si>
  <si>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</si>
  <si>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</si>
  <si>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</si>
  <si>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</si>
  <si>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</si>
  <si>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</si>
  <si>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</si>
  <si>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</si>
  <si>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</si>
  <si>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</si>
  <si>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</si>
  <si>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</si>
  <si>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</si>
  <si>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</si>
  <si>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</si>
  <si>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</si>
  <si>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</si>
  <si>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</si>
  <si>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</si>
  <si>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</si>
  <si>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</si>
  <si>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</si>
  <si>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</si>
  <si>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</si>
  <si>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</si>
  <si>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</si>
  <si>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</si>
  <si>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</si>
  <si>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</si>
  <si>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</si>
  <si>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</si>
  <si>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</si>
  <si>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</si>
  <si>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</si>
  <si>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</si>
  <si>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</si>
  <si>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</si>
  <si>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</si>
  <si>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</si>
  <si>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</si>
  <si>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</si>
  <si>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</si>
  <si>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</si>
  <si>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</si>
  <si>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</si>
  <si>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</si>
  <si>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</si>
  <si>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</si>
  <si>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</si>
  <si>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</si>
  <si>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</si>
  <si>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</si>
  <si>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</si>
  <si>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</si>
  <si>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</si>
  <si>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</si>
  <si>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</si>
  <si>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</si>
  <si>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</si>
  <si>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</si>
  <si>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</si>
  <si>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</si>
  <si>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</si>
  <si>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</si>
  <si>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</si>
  <si>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</si>
  <si>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</si>
  <si>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</si>
  <si>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</si>
  <si>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</si>
  <si>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</si>
  <si>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</si>
  <si>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</si>
  <si>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</si>
  <si>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</si>
  <si>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</si>
  <si>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</si>
  <si>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</si>
  <si>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</si>
  <si>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</si>
  <si>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</si>
  <si>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</si>
  <si>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</si>
  <si>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</si>
  <si>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</si>
  <si>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</si>
  <si>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</si>
  <si>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</si>
  <si>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</si>
  <si>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</si>
  <si>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</si>
  <si>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</si>
  <si>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</si>
  <si>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</si>
  <si>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</si>
  <si>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</si>
  <si>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</si>
  <si>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</si>
  <si>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</si>
  <si>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</si>
  <si>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</si>
  <si>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</si>
  <si>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</si>
  <si>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</si>
  <si>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</si>
  <si>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</si>
  <si>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</si>
  <si>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</si>
  <si>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</si>
  <si>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</si>
  <si>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</si>
  <si>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</si>
  <si>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</si>
  <si>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</si>
  <si>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</si>
  <si>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</si>
  <si>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</si>
  <si>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</si>
  <si>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</si>
  <si>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</si>
  <si>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</si>
  <si>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</si>
  <si>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</si>
  <si>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</si>
  <si>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</si>
  <si>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</si>
  <si>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</si>
  <si>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</si>
  <si>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</si>
  <si>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</si>
  <si>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</si>
  <si>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</si>
  <si>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</si>
  <si>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</si>
  <si>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</si>
  <si>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</si>
  <si>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</si>
  <si>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</si>
  <si>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</si>
  <si>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</si>
  <si>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</si>
  <si>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</si>
  <si>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</si>
  <si>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</si>
  <si>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</si>
  <si>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</si>
  <si>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</si>
  <si>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</si>
  <si>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</si>
  <si>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</si>
  <si>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</si>
  <si>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</si>
  <si>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</si>
  <si>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</si>
  <si>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</si>
  <si>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</si>
  <si>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</si>
  <si>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</si>
  <si>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</si>
  <si>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</si>
  <si>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</si>
  <si>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</si>
  <si>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</si>
  <si>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</si>
  <si>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</si>
  <si>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</si>
  <si>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</si>
  <si>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</si>
  <si>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</si>
  <si>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</si>
  <si>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</si>
  <si>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</si>
  <si>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</si>
  <si>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</si>
  <si>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</si>
  <si>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</si>
  <si>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</si>
  <si>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</si>
  <si>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</si>
  <si>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</si>
  <si>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</si>
  <si>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</si>
  <si>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</si>
  <si>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</si>
  <si>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</si>
  <si>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</si>
  <si>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</si>
  <si>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</si>
  <si>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</si>
  <si>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</si>
  <si>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</si>
  <si>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</si>
  <si>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</si>
  <si>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</si>
  <si>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</si>
  <si>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</si>
  <si>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</si>
  <si>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</si>
  <si>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</si>
  <si>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</si>
  <si>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</si>
  <si>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</si>
  <si>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</si>
  <si>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</si>
  <si>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</si>
  <si>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</si>
  <si>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</si>
  <si>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</si>
  <si>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</si>
  <si>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</si>
  <si>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</si>
  <si>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</si>
  <si>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</si>
  <si>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</si>
  <si>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</si>
  <si>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</si>
  <si>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</si>
  <si>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</si>
  <si>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</si>
  <si>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</si>
  <si>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</si>
  <si>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</si>
  <si>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</si>
  <si>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</si>
  <si>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</si>
  <si>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</si>
  <si>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</si>
  <si>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</si>
  <si>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</si>
  <si>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</si>
  <si>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</si>
  <si>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</si>
  <si>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</si>
  <si>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</si>
  <si>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</si>
  <si>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</si>
  <si>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</si>
  <si>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</si>
  <si>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</si>
  <si>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</si>
  <si>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</si>
  <si>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</si>
  <si>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</si>
  <si>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</si>
  <si>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</si>
  <si>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</si>
  <si>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</si>
  <si>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</si>
  <si>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</si>
  <si>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</si>
  <si>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</si>
  <si>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</si>
  <si>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</si>
  <si>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</si>
  <si>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</si>
  <si>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</si>
  <si>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</si>
  <si>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</si>
  <si>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</si>
  <si>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</si>
  <si>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</si>
  <si>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</si>
  <si>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</si>
  <si>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</si>
  <si>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</si>
  <si>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</si>
  <si>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</si>
  <si>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</si>
  <si>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</si>
  <si>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</si>
  <si>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</si>
  <si>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</si>
  <si>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</si>
  <si>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</si>
  <si>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</si>
  <si>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</si>
  <si>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</si>
  <si>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</si>
  <si>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</si>
  <si>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</si>
  <si>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</si>
  <si>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</si>
  <si>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</si>
  <si>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</si>
  <si>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</si>
  <si>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</si>
  <si>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</si>
  <si>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</si>
  <si>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</si>
  <si>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</si>
  <si>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</si>
  <si>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</si>
  <si>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</si>
  <si>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</si>
  <si>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</si>
  <si>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</si>
  <si>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</si>
  <si>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</si>
  <si>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</si>
  <si>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</si>
  <si>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</si>
  <si>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</si>
  <si>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</si>
  <si>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</si>
  <si>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</si>
  <si>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</si>
  <si>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</si>
  <si>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</si>
  <si>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</si>
  <si>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</si>
  <si>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</si>
  <si>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</si>
  <si>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</si>
  <si>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</si>
  <si>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</si>
  <si>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</si>
  <si>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</si>
  <si>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</si>
  <si>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</si>
  <si>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</si>
  <si>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</si>
  <si>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</si>
  <si>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</si>
  <si>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</si>
  <si>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</si>
  <si>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</si>
  <si>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</si>
  <si>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</si>
  <si>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</si>
  <si>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</si>
  <si>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</si>
  <si>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</si>
  <si>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</si>
  <si>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</si>
  <si>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</si>
  <si>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</si>
  <si>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</si>
  <si>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</si>
  <si>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</si>
  <si>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</si>
  <si>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</si>
  <si>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</si>
  <si>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</si>
  <si>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</si>
  <si>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</si>
  <si>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</si>
  <si>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</si>
  <si>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</si>
  <si>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</si>
  <si>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</si>
  <si>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</si>
  <si>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</si>
  <si>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</si>
  <si>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</si>
  <si>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</si>
  <si>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</si>
  <si>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</si>
  <si>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</si>
  <si>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</si>
  <si>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</si>
  <si>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</si>
  <si>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</si>
  <si>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</si>
  <si>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</si>
  <si>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</si>
  <si>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</si>
  <si>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</si>
  <si>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</si>
  <si>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</si>
  <si>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</si>
  <si>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</si>
  <si>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</si>
  <si>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</si>
  <si>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</si>
  <si>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</si>
  <si>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</si>
  <si>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</si>
  <si>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</si>
  <si>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</si>
  <si>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</si>
  <si>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</si>
  <si>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</si>
  <si>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</si>
  <si>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</si>
  <si>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</si>
  <si>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</si>
  <si>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</si>
  <si>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</si>
  <si>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</si>
  <si>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</si>
  <si>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</si>
  <si>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</si>
  <si>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</si>
  <si>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</si>
  <si>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</si>
  <si>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</si>
  <si>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</si>
  <si>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</si>
  <si>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</si>
  <si>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</si>
  <si>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</si>
  <si>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</si>
  <si>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</si>
  <si>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</si>
  <si>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</si>
  <si>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</si>
  <si>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</si>
  <si>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</si>
  <si>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</si>
  <si>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</si>
  <si>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</si>
  <si>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</si>
  <si>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</si>
  <si>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</si>
  <si>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</si>
  <si>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</si>
  <si>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</si>
  <si>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</si>
  <si>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</si>
  <si>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</si>
  <si>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</si>
  <si>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</si>
  <si>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</si>
  <si>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</si>
  <si>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</si>
  <si>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</si>
  <si>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</si>
  <si>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</si>
  <si>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</si>
  <si>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</si>
  <si>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</si>
  <si>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</si>
  <si>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</si>
  <si>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</si>
  <si>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</si>
  <si>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</si>
  <si>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</si>
  <si>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</si>
  <si>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</si>
  <si>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</si>
  <si>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</si>
  <si>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</si>
  <si>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</si>
  <si>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</si>
  <si>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</si>
  <si>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</si>
  <si>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</si>
  <si>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</si>
  <si>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</si>
  <si>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</si>
  <si>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</si>
  <si>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</si>
  <si>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</si>
  <si>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</si>
  <si>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</si>
  <si>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</si>
  <si>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</si>
  <si>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</si>
  <si>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</si>
  <si>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</si>
  <si>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</si>
  <si>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</si>
  <si>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</si>
  <si>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</si>
  <si>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</si>
  <si>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</si>
  <si>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</si>
  <si>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</si>
  <si>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</si>
  <si>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</si>
  <si>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</si>
  <si>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</si>
  <si>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</si>
  <si>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</si>
  <si>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</si>
  <si>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</si>
  <si>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</si>
  <si>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</si>
  <si>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</si>
  <si>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</si>
  <si>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</si>
  <si>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</si>
  <si>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</si>
  <si>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</si>
  <si>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</si>
  <si>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</si>
  <si>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</si>
  <si>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</si>
  <si>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</si>
  <si>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</si>
  <si>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</si>
  <si>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</si>
  <si>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</si>
  <si>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</si>
  <si>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</si>
  <si>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</si>
  <si>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</si>
  <si>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</si>
  <si>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</si>
  <si>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</si>
  <si>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</si>
  <si>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</si>
  <si>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</si>
  <si>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</si>
  <si>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</si>
  <si>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</si>
  <si>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</si>
  <si>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</si>
  <si>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</si>
  <si>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</si>
  <si>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</si>
  <si>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</si>
  <si>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</si>
  <si>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</si>
  <si>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</si>
  <si>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</si>
  <si>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</si>
  <si>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</si>
  <si>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</si>
  <si>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</si>
  <si>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</si>
  <si>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</si>
  <si>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</si>
  <si>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</si>
  <si>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</si>
  <si>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</si>
  <si>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</si>
  <si>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</si>
  <si>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</si>
  <si>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</si>
  <si>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</si>
  <si>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</si>
  <si>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</si>
  <si>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</si>
  <si>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</si>
  <si>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</si>
  <si>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</si>
  <si>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</si>
  <si>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</si>
  <si>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</si>
  <si>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</si>
  <si>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</si>
  <si>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</si>
  <si>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</si>
  <si>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</si>
  <si>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</si>
  <si>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</si>
  <si>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</si>
  <si>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</si>
  <si>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</si>
  <si>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</si>
  <si>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</si>
  <si>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</si>
  <si>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</si>
  <si>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</si>
  <si>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</si>
  <si>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</si>
  <si>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</si>
  <si>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</si>
  <si>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</si>
  <si>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</si>
  <si>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</si>
  <si>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</si>
  <si>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</si>
  <si>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</si>
  <si>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</si>
  <si>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</si>
  <si>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</si>
  <si>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</si>
  <si>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</si>
  <si>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</si>
  <si>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</si>
  <si>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</si>
  <si>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</si>
  <si>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</si>
  <si>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</si>
  <si>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</si>
  <si>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</si>
  <si>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</si>
  <si>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</si>
  <si>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</si>
  <si>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</si>
  <si>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</si>
  <si>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</si>
  <si>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</si>
  <si>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</si>
  <si>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</si>
  <si>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</si>
  <si>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</si>
  <si>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</si>
  <si>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</si>
  <si>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</si>
  <si>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</si>
  <si>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</si>
  <si>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</si>
  <si>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</si>
  <si>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</si>
  <si>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</si>
  <si>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</si>
  <si>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</si>
  <si>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</si>
  <si>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</si>
  <si>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</si>
  <si>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</si>
  <si>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</si>
  <si>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</si>
  <si>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</si>
  <si>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</si>
  <si>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</si>
  <si>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</si>
  <si>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</si>
  <si>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</si>
  <si>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</si>
  <si>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</si>
  <si>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</si>
  <si>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</si>
  <si>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</si>
  <si>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</si>
  <si>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</si>
  <si>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</si>
  <si>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</si>
  <si>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</si>
  <si>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</si>
  <si>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</si>
  <si>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</si>
  <si>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</si>
  <si>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</si>
  <si>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</si>
  <si>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</si>
  <si>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</si>
  <si>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</si>
  <si>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</si>
  <si>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</si>
  <si>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</si>
  <si>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</si>
  <si>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</si>
  <si>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</si>
  <si>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</si>
  <si>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</si>
  <si>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</si>
  <si>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</si>
  <si>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</si>
  <si>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</si>
  <si>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</si>
  <si>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</si>
  <si>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</si>
  <si>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</si>
  <si>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</si>
  <si>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</si>
  <si>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</si>
  <si>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</si>
  <si>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</si>
  <si>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</si>
  <si>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</si>
  <si>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</si>
  <si>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</si>
  <si>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</si>
  <si>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</si>
  <si>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</si>
  <si>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</si>
  <si>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</si>
  <si>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</si>
  <si>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</si>
  <si>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</si>
  <si>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</si>
  <si>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</si>
  <si>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</si>
  <si>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</si>
  <si>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</si>
  <si>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</si>
  <si>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</si>
  <si>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</si>
  <si>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</si>
  <si>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</si>
  <si>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</si>
  <si>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</si>
  <si>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</si>
  <si>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</si>
  <si>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</si>
  <si>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</si>
  <si>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</si>
  <si>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</si>
  <si>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</si>
  <si>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</si>
  <si>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</si>
  <si>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</si>
  <si>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</si>
  <si>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</si>
  <si>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</si>
  <si>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</si>
  <si>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</si>
  <si>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</si>
  <si>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</si>
  <si>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</si>
  <si>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</si>
  <si>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</si>
  <si>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</si>
  <si>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</si>
  <si>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</si>
  <si>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</si>
  <si>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</si>
  <si>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</si>
  <si>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</si>
  <si>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</si>
  <si>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</si>
  <si>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</si>
  <si>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</si>
  <si>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</si>
  <si>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</si>
  <si>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</si>
  <si>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</si>
  <si>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</si>
  <si>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</si>
  <si>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</si>
  <si>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</si>
  <si>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</si>
  <si>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</si>
  <si>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</si>
  <si>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</si>
  <si>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</si>
  <si>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</si>
  <si>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</si>
  <si>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</si>
  <si>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</si>
  <si>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</si>
  <si>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</si>
  <si>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</si>
  <si>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</si>
  <si>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</si>
  <si>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</si>
  <si>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</si>
  <si>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</si>
  <si>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</si>
  <si>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</si>
  <si>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</si>
  <si>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</si>
  <si>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</si>
  <si>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</si>
  <si>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</si>
  <si>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</si>
  <si>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</si>
  <si>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</si>
  <si>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</si>
  <si>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</si>
  <si>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</si>
  <si>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</si>
  <si>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</si>
  <si>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</si>
  <si>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</si>
  <si>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</si>
  <si>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</si>
  <si>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</si>
  <si>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</si>
  <si>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</si>
  <si>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</si>
  <si>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</si>
  <si>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</si>
  <si>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</si>
  <si>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</si>
  <si>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</si>
  <si>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</si>
  <si>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</si>
  <si>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</si>
  <si>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</si>
  <si>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</si>
  <si>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</si>
  <si>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</si>
  <si>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</si>
  <si>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</si>
  <si>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</si>
  <si>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</si>
  <si>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</si>
  <si>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</si>
  <si>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</si>
  <si>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</si>
  <si>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</si>
  <si>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</si>
  <si>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</si>
  <si>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</si>
  <si>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</si>
  <si>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</si>
  <si>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</si>
  <si>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</si>
  <si>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</si>
  <si>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</si>
  <si>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</si>
  <si>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</si>
  <si>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</si>
  <si>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</si>
  <si>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</si>
  <si>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</si>
  <si>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</si>
  <si>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</si>
  <si>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</si>
  <si>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</si>
  <si>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</si>
  <si>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</si>
  <si>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</si>
  <si>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</si>
  <si>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</si>
  <si>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</si>
  <si>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</si>
  <si>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</si>
  <si>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</si>
  <si>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</si>
  <si>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</si>
  <si>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</si>
  <si>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</si>
  <si>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</si>
  <si>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</si>
  <si>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</si>
  <si>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</si>
  <si>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</si>
  <si>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</si>
  <si>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</si>
  <si>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</si>
  <si>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</si>
  <si>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</si>
  <si>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</si>
  <si>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</si>
  <si>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</si>
  <si>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</si>
  <si>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</si>
  <si>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</si>
  <si>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</si>
  <si>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</si>
  <si>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</si>
  <si>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</si>
  <si>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</si>
  <si>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</si>
  <si>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</si>
  <si>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</si>
  <si>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</si>
  <si>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</si>
  <si>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</si>
  <si>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</si>
  <si>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</si>
  <si>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</si>
  <si>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</si>
  <si>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</si>
  <si>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</si>
  <si>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</si>
  <si>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</si>
  <si>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</si>
  <si>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</si>
  <si>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</si>
  <si>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</si>
  <si>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</si>
  <si>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</si>
  <si>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</si>
  <si>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</si>
  <si>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</si>
  <si>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</si>
  <si>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</si>
  <si>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</si>
  <si>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</si>
  <si>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</si>
  <si>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</si>
  <si>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</si>
  <si>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</si>
  <si>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</si>
  <si>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</si>
  <si>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</si>
  <si>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</si>
  <si>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</si>
  <si>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</si>
  <si>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</si>
  <si>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</si>
  <si>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</si>
  <si>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</si>
  <si>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</si>
  <si>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</si>
  <si>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</si>
  <si>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</si>
  <si>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</si>
  <si>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</si>
  <si>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</si>
  <si>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</si>
  <si>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</si>
  <si>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</si>
  <si>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</si>
  <si>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</si>
  <si>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</si>
  <si>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</si>
  <si>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</si>
  <si>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</si>
  <si>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</si>
  <si>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</si>
  <si>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</si>
  <si>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</si>
  <si>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</si>
  <si>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</si>
  <si>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</si>
  <si>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</si>
  <si>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</si>
  <si>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</si>
  <si>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</si>
  <si>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</si>
  <si>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</si>
  <si>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</si>
  <si>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</si>
  <si>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</si>
  <si>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</si>
  <si>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</si>
  <si>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</si>
  <si>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</si>
  <si>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</si>
  <si>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</si>
  <si>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</si>
  <si>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</si>
  <si>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</si>
  <si>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</si>
  <si>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</si>
  <si>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</si>
  <si>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</si>
  <si>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</si>
  <si>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</si>
  <si>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</si>
  <si>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</si>
  <si>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</si>
  <si>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</si>
  <si>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</si>
  <si>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</si>
  <si>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</si>
  <si>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</si>
  <si>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</si>
  <si>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</si>
  <si>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</si>
  <si>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</si>
  <si>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</si>
  <si>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</si>
  <si>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</si>
  <si>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</si>
  <si>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</si>
  <si>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</si>
  <si>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</si>
  <si>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</si>
  <si>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</si>
  <si>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</si>
  <si>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</si>
  <si>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</si>
  <si>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</si>
  <si>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</si>
  <si>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</si>
  <si>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</si>
  <si>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</si>
  <si>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</si>
  <si>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</si>
  <si>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</si>
  <si>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</si>
  <si>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</si>
  <si>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</si>
  <si>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</si>
  <si>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</si>
  <si>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</si>
  <si>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</si>
  <si>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</si>
  <si>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</si>
  <si>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</si>
  <si>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</si>
  <si>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</si>
  <si>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</si>
  <si>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</si>
  <si>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</si>
  <si>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</si>
  <si>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</si>
  <si>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</si>
  <si>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</si>
  <si>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</si>
  <si>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</si>
  <si>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</si>
  <si>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</si>
  <si>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</si>
  <si>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</si>
  <si>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</si>
  <si>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</si>
  <si>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</si>
  <si>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</si>
  <si>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</si>
  <si>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</si>
  <si>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</si>
  <si>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</si>
  <si>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</si>
  <si>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</si>
  <si>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</si>
  <si>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</si>
  <si>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</si>
  <si>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</si>
  <si>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</si>
  <si>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</si>
  <si>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</si>
  <si>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</si>
  <si>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</si>
  <si>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</si>
  <si>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</si>
  <si>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</si>
  <si>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</si>
  <si>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</si>
  <si>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</si>
  <si>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</si>
  <si>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</si>
  <si>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</si>
  <si>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</si>
  <si>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</si>
  <si>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</si>
  <si>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</si>
  <si>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</si>
  <si>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</si>
  <si>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</si>
  <si>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</si>
  <si>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</si>
  <si>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</si>
  <si>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</si>
  <si>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</si>
  <si>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</si>
  <si>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</si>
  <si>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</si>
  <si>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</si>
  <si>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</si>
  <si>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</si>
  <si>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</si>
  <si>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</si>
  <si>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</si>
  <si>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</si>
  <si>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</si>
  <si>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</si>
  <si>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</si>
  <si>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</si>
  <si>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</si>
  <si>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</si>
  <si>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</si>
  <si>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</si>
  <si>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</si>
  <si>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</si>
  <si>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</si>
  <si>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</si>
  <si>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</si>
  <si>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</si>
  <si>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</si>
  <si>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</si>
  <si>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</si>
  <si>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</si>
  <si>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</si>
  <si>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</si>
  <si>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</si>
  <si>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</si>
  <si>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</si>
  <si>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</si>
  <si>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</si>
  <si>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</si>
  <si>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</si>
  <si>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</si>
  <si>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</si>
  <si>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</si>
  <si>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</si>
  <si>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</si>
  <si>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</si>
  <si>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</si>
  <si>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</si>
  <si>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</si>
  <si>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</si>
  <si>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</si>
  <si>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</si>
  <si>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</si>
  <si>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</si>
  <si>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</si>
  <si>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</si>
  <si>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</si>
  <si>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</si>
  <si>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</si>
  <si>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</si>
  <si>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</si>
  <si>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</si>
  <si>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</si>
  <si>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</si>
  <si>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</si>
  <si>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</si>
  <si>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</si>
  <si>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</si>
  <si>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</si>
  <si>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</si>
  <si>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</si>
  <si>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</si>
  <si>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</si>
  <si>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</si>
  <si>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</si>
  <si>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</si>
  <si>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</si>
  <si>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</si>
  <si>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</si>
  <si>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</si>
  <si>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</si>
  <si>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</si>
  <si>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</si>
  <si>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</si>
  <si>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</si>
  <si>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</si>
  <si>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</si>
  <si>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</si>
  <si>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</si>
  <si>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</si>
  <si>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</si>
  <si>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</si>
  <si>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</si>
  <si>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</si>
  <si>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</si>
  <si>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</si>
  <si>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</si>
  <si>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</si>
  <si>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</si>
  <si>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</si>
  <si>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</si>
  <si>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</si>
  <si>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</si>
  <si>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</si>
  <si>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</si>
  <si>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</si>
  <si>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</si>
  <si>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</si>
  <si>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</si>
  <si>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</si>
  <si>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</si>
  <si>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</si>
  <si>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</si>
  <si>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</si>
  <si>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</si>
  <si>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</si>
  <si>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</si>
  <si>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</si>
  <si>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</si>
  <si>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</si>
  <si>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</si>
  <si>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</si>
  <si>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</si>
  <si>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</si>
  <si>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</si>
  <si>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</si>
  <si>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</si>
  <si>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</si>
  <si>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</si>
  <si>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</si>
  <si>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</si>
  <si>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</si>
  <si>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</si>
  <si>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</si>
  <si>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</si>
  <si>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</si>
  <si>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</si>
  <si>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</si>
  <si>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</si>
  <si>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</si>
  <si>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</si>
  <si>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</si>
  <si>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</si>
  <si>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</si>
  <si>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</si>
  <si>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</si>
  <si>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</si>
  <si>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</si>
  <si>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</si>
  <si>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</si>
  <si>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</si>
  <si>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</si>
  <si>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</si>
  <si>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</si>
  <si>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</si>
  <si>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</si>
  <si>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</si>
  <si>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</si>
  <si>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</si>
  <si>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</si>
  <si>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</si>
  <si>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</si>
  <si>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</si>
  <si>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</si>
  <si>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</si>
  <si>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</si>
  <si>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</si>
  <si>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</si>
  <si>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</si>
  <si>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</si>
  <si>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</si>
  <si>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</si>
  <si>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</si>
  <si>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</si>
  <si>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</si>
  <si>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</si>
  <si>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</si>
  <si>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</si>
  <si>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</si>
  <si>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</si>
  <si>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</si>
  <si>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</si>
  <si>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</si>
  <si>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</si>
  <si>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</si>
  <si>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</si>
  <si>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</si>
  <si>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</si>
  <si>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</si>
  <si>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</si>
  <si>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</si>
  <si>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</si>
  <si>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</si>
  <si>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</si>
  <si>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</si>
  <si>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</si>
  <si>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</si>
  <si>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</si>
  <si>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</si>
  <si>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</si>
  <si>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</si>
  <si>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</si>
  <si>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</si>
  <si>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</si>
  <si>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</si>
  <si>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</si>
  <si>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</si>
  <si>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</si>
  <si>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</si>
  <si>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</si>
  <si>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</si>
  <si>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</si>
  <si>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</si>
  <si>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</si>
  <si>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</si>
  <si>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</si>
  <si>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</si>
  <si>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</si>
  <si>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</si>
  <si>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</si>
  <si>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</si>
  <si>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</si>
  <si>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</si>
  <si>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</si>
  <si>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</si>
  <si>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</si>
  <si>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</si>
  <si>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</si>
  <si>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</si>
  <si>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</si>
  <si>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</si>
  <si>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</si>
  <si>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</si>
  <si>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</si>
  <si>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</si>
  <si>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</si>
  <si>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</si>
  <si>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</si>
  <si>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</si>
  <si>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</si>
  <si>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</si>
  <si>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</si>
  <si>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</si>
  <si>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</si>
  <si>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</si>
  <si>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</si>
  <si>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</si>
  <si>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</si>
  <si>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</si>
  <si>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</si>
  <si>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</si>
  <si>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</si>
  <si>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</si>
  <si>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</si>
  <si>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</si>
  <si>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</si>
  <si>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</si>
  <si>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</si>
  <si>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</si>
  <si>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</si>
  <si>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</si>
  <si>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</si>
  <si>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</si>
  <si>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</si>
  <si>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</si>
  <si>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</si>
  <si>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</si>
  <si>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</si>
  <si>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</si>
  <si>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</si>
  <si>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</si>
  <si>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</si>
  <si>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</si>
  <si>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</si>
  <si>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</si>
  <si>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</si>
  <si>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</si>
  <si>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</si>
  <si>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</si>
  <si>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</si>
  <si>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</si>
  <si>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</si>
  <si>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</si>
  <si>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</si>
  <si>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</si>
  <si>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</si>
  <si>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</si>
  <si>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</si>
  <si>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</si>
  <si>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</si>
  <si>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</si>
  <si>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</si>
  <si>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</si>
  <si>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</si>
  <si>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</si>
  <si>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</si>
  <si>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</si>
  <si>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</si>
  <si>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</si>
  <si>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</si>
  <si>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</si>
  <si>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</si>
  <si>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</si>
  <si>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</si>
  <si>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</si>
  <si>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</si>
  <si>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</si>
  <si>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</si>
  <si>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</si>
  <si>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</si>
  <si>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</si>
  <si>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</si>
  <si>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</si>
  <si>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</si>
  <si>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</si>
  <si>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</si>
  <si>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</si>
  <si>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</si>
  <si>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</si>
  <si>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</si>
  <si>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</si>
  <si>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</si>
  <si>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</si>
  <si>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</si>
  <si>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</si>
  <si>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</si>
  <si>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</si>
  <si>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</si>
  <si>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</si>
  <si>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</si>
  <si>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</si>
  <si>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</si>
  <si>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</si>
  <si>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</si>
  <si>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</si>
  <si>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</si>
  <si>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</si>
  <si>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</si>
  <si>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</si>
  <si>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</si>
  <si>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</si>
  <si>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</si>
  <si>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</si>
  <si>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</si>
  <si>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</si>
  <si>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</si>
  <si>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</si>
  <si>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</si>
  <si>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</si>
  <si>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</si>
  <si>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</si>
  <si>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</si>
  <si>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</si>
  <si>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</si>
  <si>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</si>
  <si>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</si>
  <si>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</si>
  <si>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</si>
  <si>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</si>
  <si>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</si>
  <si>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</si>
  <si>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</si>
  <si>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</si>
  <si>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</si>
  <si>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</si>
  <si>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</si>
  <si>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</si>
  <si>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</si>
  <si>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</si>
  <si>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</si>
  <si>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</si>
  <si>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</si>
  <si>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</si>
  <si>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</si>
  <si>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</si>
  <si>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</si>
  <si>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</si>
  <si>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</si>
  <si>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</si>
  <si>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</si>
  <si>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</si>
  <si>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</si>
  <si>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</si>
  <si>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</si>
  <si>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</si>
  <si>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</si>
  <si>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</si>
  <si>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</si>
  <si>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</si>
  <si>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</si>
  <si>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</si>
  <si>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</si>
  <si>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</si>
  <si>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</si>
  <si>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</si>
  <si>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</si>
  <si>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</si>
  <si>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</si>
  <si>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</si>
  <si>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</si>
  <si>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</si>
  <si>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</si>
  <si>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</si>
  <si>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</si>
  <si>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</si>
  <si>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</si>
  <si>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</si>
  <si>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</si>
  <si>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</si>
  <si>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</si>
  <si>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</si>
  <si>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</si>
  <si>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</si>
  <si>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</si>
  <si>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</si>
  <si>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</si>
  <si>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</si>
  <si>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</si>
  <si>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</si>
  <si>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</si>
  <si>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</si>
  <si>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</si>
  <si>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</si>
  <si>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</si>
  <si>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</si>
  <si>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</si>
  <si>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</si>
  <si>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</si>
  <si>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</si>
  <si>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</si>
  <si>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</si>
  <si>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</si>
  <si>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</si>
  <si>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</si>
  <si>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</si>
  <si>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</si>
  <si>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</si>
  <si>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</si>
  <si>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</si>
  <si>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</si>
  <si>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</si>
  <si>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</si>
  <si>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</si>
  <si>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</si>
  <si>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</si>
  <si>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</si>
  <si>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</si>
  <si>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</si>
  <si>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</si>
  <si>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</si>
  <si>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</si>
  <si>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</si>
  <si>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</si>
  <si>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</si>
  <si>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</si>
  <si>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</si>
  <si>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</si>
  <si>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</si>
  <si>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</si>
  <si>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</si>
  <si>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</si>
  <si>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</si>
  <si>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</si>
  <si>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</si>
  <si>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</si>
  <si>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</si>
  <si>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</si>
  <si>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</si>
  <si>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</si>
  <si>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</si>
  <si>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</si>
  <si>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</si>
  <si>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</si>
  <si>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</si>
  <si>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</si>
  <si>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</si>
  <si>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</si>
  <si>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</si>
  <si>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</si>
  <si>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</si>
  <si>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</si>
  <si>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</si>
  <si>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</si>
  <si>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</si>
  <si>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</si>
  <si>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</si>
  <si>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</si>
  <si>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</si>
  <si>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</si>
  <si>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</si>
  <si>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</si>
  <si>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</si>
  <si>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</si>
  <si>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</si>
  <si>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</si>
  <si>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</si>
  <si>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</si>
  <si>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</si>
  <si>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</si>
  <si>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</si>
  <si>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</si>
  <si>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</si>
  <si>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</si>
  <si>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</si>
  <si>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</si>
  <si>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</si>
  <si>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</si>
  <si>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</si>
  <si>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</si>
  <si>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</si>
  <si>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</si>
  <si>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</si>
  <si>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</si>
  <si>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</si>
  <si>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</si>
  <si>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</si>
  <si>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</si>
  <si>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</si>
  <si>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</si>
  <si>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</si>
  <si>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</si>
  <si>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</si>
  <si>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</si>
  <si>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</si>
  <si>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</si>
  <si>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</si>
  <si>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</si>
  <si>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</si>
  <si>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</si>
  <si>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</si>
  <si>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</si>
  <si>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</si>
  <si>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</si>
  <si>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</si>
  <si>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</si>
  <si>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</si>
  <si>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</si>
  <si>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</si>
  <si>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</si>
  <si>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</si>
  <si>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</si>
  <si>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</si>
  <si>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</si>
  <si>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</si>
  <si>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</si>
  <si>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</si>
  <si>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</si>
  <si>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</si>
  <si>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</si>
  <si>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</si>
  <si>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</si>
  <si>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</si>
  <si>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</si>
  <si>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</si>
  <si>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</si>
  <si>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</si>
  <si>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</si>
  <si>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</si>
  <si>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</si>
  <si>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</si>
  <si>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</si>
  <si>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</si>
  <si>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</si>
  <si>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</si>
  <si>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</si>
  <si>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</si>
  <si>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</si>
  <si>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</si>
  <si>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</si>
  <si>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</si>
  <si>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</si>
  <si>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</si>
  <si>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</si>
  <si>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</si>
  <si>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</si>
  <si>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</si>
  <si>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</si>
  <si>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</si>
  <si>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</si>
  <si>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</si>
  <si>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</si>
  <si>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</si>
  <si>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</si>
  <si>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</si>
  <si>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</si>
  <si>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</si>
  <si>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</si>
  <si>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</si>
  <si>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</si>
  <si>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</si>
  <si>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</si>
  <si>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</si>
  <si>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</si>
  <si>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</si>
  <si>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</si>
  <si>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</si>
  <si>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</si>
  <si>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</si>
  <si>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</si>
  <si>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</si>
  <si>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</si>
  <si>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</si>
  <si>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</si>
  <si>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</si>
  <si>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</si>
  <si>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</si>
  <si>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</si>
  <si>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</si>
  <si>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</si>
  <si>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</si>
  <si>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</si>
  <si>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</si>
  <si>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</si>
  <si>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</si>
  <si>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</si>
  <si>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</si>
  <si>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</si>
  <si>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</si>
  <si>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</si>
  <si>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</si>
  <si>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</si>
  <si>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</si>
  <si>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</si>
  <si>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</si>
  <si>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</si>
  <si>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</si>
  <si>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</si>
  <si>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</si>
  <si>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</si>
  <si>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</si>
  <si>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</si>
  <si>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</si>
  <si>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</si>
  <si>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</si>
  <si>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</si>
  <si>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</si>
  <si>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</si>
  <si>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</si>
  <si>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</si>
  <si>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</si>
  <si>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</si>
  <si>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</si>
  <si>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</si>
  <si>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</si>
  <si>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</si>
  <si>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</si>
  <si>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</si>
  <si>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</si>
  <si>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</si>
  <si>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</si>
  <si>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</si>
  <si>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</si>
  <si>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</si>
  <si>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</si>
  <si>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</si>
  <si>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</si>
  <si>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</si>
  <si>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</si>
  <si>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</si>
  <si>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</si>
  <si>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</si>
  <si>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</si>
  <si>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</si>
  <si>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</si>
  <si>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</si>
  <si>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</si>
  <si>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</si>
  <si>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</si>
  <si>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</si>
  <si>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</si>
  <si>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</si>
  <si>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</si>
  <si>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</si>
  <si>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</si>
  <si>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</si>
  <si>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</si>
  <si>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</si>
  <si>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</si>
  <si>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</si>
  <si>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</si>
  <si>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</si>
  <si>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</si>
  <si>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</si>
  <si>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</si>
  <si>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</si>
  <si>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</si>
  <si>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</si>
  <si>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</si>
  <si>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</si>
  <si>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</si>
  <si>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</si>
  <si>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</si>
  <si>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</si>
  <si>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</si>
  <si>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</si>
  <si>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</si>
  <si>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</si>
  <si>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</si>
  <si>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</si>
  <si>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</si>
  <si>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</si>
  <si>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</si>
  <si>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</si>
  <si>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</si>
  <si>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</si>
  <si>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</si>
  <si>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</si>
  <si>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</si>
  <si>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</si>
  <si>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</si>
  <si>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</si>
  <si>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</si>
  <si>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</si>
  <si>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</si>
  <si>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</si>
  <si>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</si>
  <si>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</si>
  <si>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</si>
  <si>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</si>
  <si>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</si>
  <si>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</si>
  <si>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</si>
  <si>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</si>
  <si>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</si>
  <si>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</si>
  <si>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</si>
  <si>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</si>
  <si>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</si>
  <si>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</si>
  <si>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</si>
  <si>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</si>
  <si>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</si>
  <si>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</si>
  <si>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</si>
  <si>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</si>
  <si>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</si>
  <si>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</si>
  <si>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</si>
  <si>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</si>
  <si>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</si>
  <si>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</si>
  <si>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</si>
  <si>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</si>
  <si>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</si>
  <si>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</si>
  <si>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</si>
  <si>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</si>
  <si>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</si>
  <si>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</si>
  <si>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</si>
  <si>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</si>
  <si>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</si>
  <si>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</si>
  <si>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</si>
  <si>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</si>
  <si>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</si>
  <si>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</si>
  <si>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</si>
  <si>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</si>
  <si>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</si>
  <si>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</si>
  <si>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</si>
  <si>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</si>
  <si>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</si>
  <si>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</si>
  <si>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</si>
  <si>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</si>
  <si>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</si>
  <si>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</si>
  <si>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</si>
  <si>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</si>
  <si>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</si>
  <si>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</si>
  <si>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</si>
  <si>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</si>
  <si>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</si>
  <si>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</si>
  <si>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</si>
  <si>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</si>
  <si>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</si>
  <si>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</si>
  <si>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</si>
  <si>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</si>
  <si>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</si>
  <si>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</si>
  <si>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</si>
  <si>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</si>
  <si>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</si>
  <si>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</si>
  <si>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</si>
  <si>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</si>
  <si>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</si>
  <si>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</si>
  <si>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</si>
  <si>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</si>
  <si>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</si>
  <si>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</si>
  <si>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</si>
  <si>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</si>
  <si>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</si>
  <si>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</si>
  <si>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</si>
  <si>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</si>
  <si>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</si>
  <si>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</si>
  <si>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</si>
  <si>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</si>
  <si>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</si>
  <si>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</si>
  <si>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</si>
  <si>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</si>
  <si>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</si>
  <si>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</si>
  <si>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</si>
  <si>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</si>
  <si>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</si>
  <si>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</si>
  <si>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</si>
  <si>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</si>
  <si>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</si>
  <si>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</si>
  <si>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</si>
  <si>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</si>
  <si>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</si>
  <si>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</si>
  <si>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</si>
  <si>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</si>
  <si>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</si>
  <si>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</si>
  <si>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</si>
  <si>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</si>
  <si>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</si>
  <si>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</si>
  <si>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</si>
  <si>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</si>
  <si>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</si>
  <si>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</si>
  <si>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</si>
  <si>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</si>
  <si>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</si>
  <si>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</si>
  <si>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</si>
  <si>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</si>
  <si>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</si>
  <si>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</si>
  <si>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</si>
  <si>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</si>
  <si>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</si>
  <si>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</si>
  <si>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</si>
  <si>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</si>
  <si>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</si>
  <si>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</si>
  <si>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</si>
  <si>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</si>
  <si>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</si>
  <si>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</si>
  <si>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</si>
  <si>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</si>
  <si>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</si>
  <si>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</si>
  <si>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</si>
  <si>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</si>
  <si>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</si>
  <si>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</si>
  <si>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</si>
  <si>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</si>
  <si>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</si>
  <si>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</si>
  <si>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</si>
  <si>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</si>
  <si>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</si>
  <si>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</si>
  <si>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</si>
  <si>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</si>
  <si>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</si>
  <si>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</si>
  <si>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</si>
  <si>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</si>
  <si>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</si>
  <si>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</si>
  <si>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</si>
  <si>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</si>
  <si>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</si>
  <si>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</si>
  <si>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</si>
  <si>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</si>
  <si>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</si>
  <si>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</si>
  <si>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</si>
  <si>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</si>
  <si>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</si>
  <si>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</si>
  <si>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</si>
  <si>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</si>
  <si>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</si>
  <si>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</si>
  <si>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</si>
  <si>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</si>
  <si>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</si>
  <si>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</si>
  <si>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</si>
  <si>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</si>
  <si>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</si>
  <si>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</si>
  <si>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</si>
  <si>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</si>
  <si>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</si>
  <si>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</si>
  <si>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</si>
  <si>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</si>
  <si>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</si>
  <si>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</si>
  <si>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</si>
  <si>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</si>
  <si>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</si>
  <si>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</si>
  <si>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</si>
  <si>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</si>
  <si>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</si>
  <si>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</si>
  <si>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</si>
  <si>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</si>
  <si>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</si>
  <si>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</si>
  <si>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</si>
  <si>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</si>
  <si>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</si>
  <si>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</si>
  <si>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</si>
  <si>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</si>
  <si>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</si>
  <si>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</si>
  <si>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</si>
  <si>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</si>
  <si>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</si>
  <si>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</si>
  <si>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</si>
  <si>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</si>
  <si>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</si>
  <si>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</si>
  <si>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</si>
  <si>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</si>
  <si>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</si>
  <si>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</si>
  <si>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</si>
  <si>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</si>
  <si>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</si>
  <si>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</si>
  <si>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</si>
  <si>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</si>
  <si>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</si>
  <si>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</si>
  <si>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</si>
  <si>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</si>
  <si>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</si>
  <si>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</si>
  <si>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</si>
  <si>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</si>
  <si>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</si>
  <si>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</si>
  <si>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</si>
  <si>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</si>
  <si>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</si>
  <si>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</si>
  <si>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</si>
  <si>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</si>
  <si>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</si>
  <si>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</si>
  <si>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</si>
  <si>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</si>
  <si>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</si>
  <si>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</si>
  <si>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</si>
  <si>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</si>
  <si>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</si>
  <si>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</si>
  <si>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</si>
  <si>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</si>
  <si>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</si>
  <si>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</si>
  <si>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</si>
  <si>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</si>
  <si>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</si>
  <si>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</si>
  <si>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</si>
  <si>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</si>
  <si>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</si>
  <si>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</si>
  <si>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</si>
  <si>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</si>
  <si>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</si>
  <si>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</si>
  <si>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</si>
  <si>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</si>
  <si>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</si>
  <si>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</si>
  <si>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</si>
  <si>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</si>
  <si>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</si>
  <si>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</si>
  <si>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</si>
  <si>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</si>
  <si>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</si>
  <si>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</si>
  <si>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</si>
  <si>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</si>
  <si>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</si>
  <si>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</si>
  <si>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</si>
  <si>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</si>
  <si>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</si>
  <si>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</si>
  <si>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</si>
  <si>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</si>
  <si>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</si>
  <si>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</si>
  <si>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</si>
  <si>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</si>
  <si>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</si>
  <si>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</si>
  <si>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</si>
  <si>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</si>
  <si>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</si>
  <si>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</si>
  <si>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</si>
  <si>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</si>
  <si>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</si>
  <si>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</si>
  <si>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</si>
  <si>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</si>
  <si>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</si>
  <si>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</si>
  <si>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</si>
  <si>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</si>
  <si>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</si>
  <si>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</si>
  <si>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</si>
  <si>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</si>
  <si>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</si>
  <si>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</si>
  <si>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</si>
  <si>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</si>
  <si>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</si>
  <si>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</si>
  <si>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</si>
  <si>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</si>
  <si>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</si>
  <si>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</si>
  <si>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</si>
  <si>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</si>
  <si>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</si>
  <si>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</si>
  <si>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</si>
  <si>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</si>
  <si>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</si>
  <si>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</si>
  <si>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</si>
  <si>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</si>
  <si>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</si>
  <si>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</si>
  <si>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</si>
  <si>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</si>
  <si>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</si>
  <si>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</si>
  <si>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</si>
  <si>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</si>
  <si>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</si>
  <si>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</si>
  <si>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</si>
  <si>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</si>
  <si>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</si>
  <si>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</si>
  <si>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</si>
  <si>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</si>
  <si>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</si>
  <si>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</si>
  <si>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</si>
  <si>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</si>
  <si>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</si>
  <si>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</si>
  <si>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</si>
  <si>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</si>
  <si>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</si>
  <si>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</si>
  <si>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</si>
  <si>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</si>
  <si>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</si>
  <si>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</si>
  <si>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</si>
  <si>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</si>
  <si>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</si>
  <si>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</si>
  <si>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</si>
  <si>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</si>
  <si>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</si>
  <si>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</si>
  <si>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</si>
  <si>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</si>
  <si>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</si>
  <si>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</si>
  <si>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</si>
  <si>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</si>
  <si>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</si>
  <si>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</si>
  <si>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</si>
  <si>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</si>
  <si>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</si>
  <si>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</si>
  <si>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</si>
  <si>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</si>
  <si>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</si>
  <si>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</si>
  <si>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</si>
  <si>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</si>
  <si>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</si>
  <si>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</si>
  <si>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</si>
  <si>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</si>
  <si>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</si>
  <si>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</si>
  <si>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</si>
  <si>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</si>
  <si>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</si>
  <si>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</si>
  <si>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</si>
  <si>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</si>
  <si>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</si>
  <si>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</si>
  <si>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</si>
  <si>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</si>
  <si>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</si>
  <si>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</si>
  <si>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</si>
  <si>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</si>
  <si>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</si>
  <si>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</si>
  <si>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</si>
  <si>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</si>
  <si>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</si>
  <si>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</si>
  <si>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</si>
  <si>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</si>
  <si>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</si>
  <si>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</si>
  <si>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</si>
  <si>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</si>
  <si>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</si>
  <si>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</si>
  <si>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</si>
  <si>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</si>
  <si>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</si>
  <si>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</si>
  <si>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</si>
  <si>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</si>
  <si>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</si>
  <si>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</si>
  <si>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</si>
  <si>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</si>
  <si>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</si>
  <si>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</si>
  <si>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</si>
  <si>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</si>
  <si>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</si>
  <si>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</si>
  <si>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</si>
  <si>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</si>
  <si>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</si>
  <si>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</si>
  <si>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</si>
  <si>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</si>
  <si>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</si>
  <si>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</si>
  <si>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</si>
  <si>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</si>
  <si>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</si>
  <si>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</si>
  <si>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</si>
  <si>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</si>
  <si>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</si>
  <si>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</si>
  <si>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</si>
  <si>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</si>
  <si>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</si>
  <si>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</si>
  <si>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</si>
  <si>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</si>
  <si>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</si>
  <si>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</si>
  <si>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</si>
  <si>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</si>
  <si>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</si>
  <si>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</si>
  <si>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</si>
  <si>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</si>
  <si>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</si>
  <si>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</si>
  <si>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</si>
  <si>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</si>
  <si>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</si>
  <si>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</si>
  <si>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</si>
  <si>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</si>
  <si>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</si>
  <si>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</si>
  <si>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</si>
  <si>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</si>
  <si>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</si>
  <si>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</si>
  <si>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</si>
  <si>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</si>
  <si>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</si>
  <si>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</si>
  <si>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</si>
  <si>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</si>
  <si>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</si>
  <si>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</si>
  <si>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</si>
  <si>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</si>
  <si>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</si>
  <si>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</si>
  <si>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</si>
  <si>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</si>
  <si>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</si>
  <si>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</si>
  <si>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</si>
  <si>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</si>
  <si>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</si>
  <si>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</si>
  <si>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</si>
  <si>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</si>
  <si>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</si>
  <si>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</si>
  <si>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</si>
  <si>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</si>
  <si>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</si>
  <si>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</si>
  <si>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</si>
  <si>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</si>
  <si>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</si>
  <si>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</si>
  <si>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</si>
  <si>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</si>
  <si>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</si>
  <si>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</si>
  <si>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</si>
  <si>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</si>
  <si>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</si>
  <si>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</si>
  <si>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</si>
  <si>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</si>
  <si>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</si>
  <si>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</si>
  <si>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</si>
  <si>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</si>
  <si>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</si>
  <si>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</si>
  <si>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</si>
  <si>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</si>
  <si>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</si>
  <si>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</si>
  <si>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</si>
  <si>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</si>
  <si>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</si>
  <si>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</si>
  <si>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</si>
  <si>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</si>
  <si>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</si>
  <si>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</si>
  <si>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</si>
  <si>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</si>
  <si>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</si>
  <si>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</si>
  <si>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</si>
  <si>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</si>
  <si>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</si>
  <si>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</si>
  <si>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</si>
  <si>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</si>
  <si>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</si>
  <si>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</si>
  <si>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</si>
  <si>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</si>
  <si>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</si>
  <si>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</si>
  <si>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</si>
  <si>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</si>
  <si>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</si>
  <si>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</si>
  <si>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</si>
  <si>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</si>
  <si>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</si>
  <si>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</si>
  <si>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</si>
  <si>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</si>
  <si>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</si>
  <si>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</si>
  <si>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</si>
  <si>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</si>
  <si>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</si>
  <si>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</si>
  <si>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</si>
  <si>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</si>
  <si>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</si>
  <si>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</si>
  <si>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</si>
  <si>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</si>
  <si>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</si>
  <si>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</si>
  <si>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</si>
  <si>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</si>
  <si>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</si>
  <si>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</si>
  <si>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</si>
  <si>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</si>
  <si>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</si>
  <si>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</si>
  <si>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</si>
  <si>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</si>
  <si>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</si>
  <si>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</si>
  <si>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</si>
  <si>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</si>
  <si>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</si>
  <si>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</si>
  <si>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</si>
  <si>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</si>
  <si>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</si>
  <si>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</si>
  <si>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</si>
  <si>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</si>
  <si>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</si>
  <si>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</si>
  <si>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</si>
  <si>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</si>
  <si>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</si>
  <si>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</si>
  <si>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</si>
  <si>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</si>
  <si>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</si>
  <si>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</si>
  <si>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</si>
  <si>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</si>
  <si>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</si>
  <si>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</si>
  <si>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</si>
  <si>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</si>
  <si>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</si>
  <si>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</si>
  <si>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</si>
  <si>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</si>
  <si>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</si>
  <si>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</si>
  <si>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</si>
  <si>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</si>
  <si>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</si>
  <si>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</si>
  <si>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</si>
  <si>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</si>
  <si>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</si>
  <si>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</si>
  <si>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</si>
  <si>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</si>
  <si>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</si>
  <si>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</si>
  <si>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</si>
  <si>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</si>
  <si>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</si>
  <si>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</si>
  <si>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</si>
  <si>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</si>
  <si>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</si>
  <si>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</si>
  <si>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</si>
  <si>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</si>
  <si>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</si>
  <si>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</si>
  <si>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</si>
  <si>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</si>
  <si>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</si>
  <si>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</si>
  <si>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</si>
  <si>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</si>
  <si>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</si>
  <si>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</si>
  <si>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</si>
  <si>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</si>
  <si>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</si>
  <si>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</si>
  <si>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</si>
  <si>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</si>
  <si>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</si>
  <si>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</si>
  <si>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</si>
  <si>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</si>
  <si>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</si>
  <si>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</si>
  <si>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</si>
  <si>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</si>
  <si>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</si>
  <si>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</si>
  <si>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</si>
  <si>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</si>
  <si>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</si>
  <si>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</si>
  <si>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</si>
  <si>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</si>
  <si>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</si>
  <si>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</si>
  <si>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</si>
  <si>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</si>
  <si>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</si>
  <si>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</si>
  <si>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</si>
  <si>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</si>
  <si>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</si>
  <si>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</si>
  <si>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</si>
  <si>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</si>
  <si>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</si>
  <si>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</si>
  <si>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</si>
  <si>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</si>
  <si>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</si>
  <si>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</si>
  <si>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</si>
  <si>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</si>
  <si>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</si>
  <si>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</si>
  <si>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</si>
  <si>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</si>
  <si>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</si>
  <si>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</si>
  <si>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</si>
  <si>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</si>
  <si>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</si>
  <si>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</si>
  <si>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</si>
  <si>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</si>
  <si>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</si>
  <si>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</si>
  <si>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</si>
  <si>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</si>
  <si>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</si>
  <si>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</si>
  <si>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</si>
  <si>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</si>
  <si>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</si>
  <si>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</si>
  <si>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</si>
  <si>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</si>
  <si>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</si>
  <si>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</si>
  <si>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</si>
  <si>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</si>
  <si>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</si>
  <si>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</si>
  <si>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</si>
  <si>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</si>
  <si>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</si>
  <si>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</si>
  <si>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</si>
  <si>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</si>
  <si>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</si>
  <si>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</si>
  <si>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</si>
  <si>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</si>
  <si>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</si>
  <si>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</si>
  <si>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</si>
  <si>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</si>
  <si>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</si>
  <si>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</si>
  <si>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</si>
  <si>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</si>
  <si>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</si>
  <si>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</si>
  <si>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</si>
  <si>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</si>
  <si>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</si>
  <si>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</si>
  <si>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</si>
  <si>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</si>
  <si>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</si>
  <si>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</si>
  <si>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</si>
  <si>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</si>
  <si>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</si>
  <si>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</si>
  <si>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</si>
  <si>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</si>
  <si>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</si>
  <si>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</si>
  <si>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</si>
  <si>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</si>
  <si>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</si>
  <si>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</si>
  <si>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</si>
  <si>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</si>
  <si>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</si>
  <si>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</si>
  <si>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</si>
  <si>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</si>
  <si>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</si>
  <si>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</si>
  <si>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</si>
  <si>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</si>
  <si>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</si>
  <si>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</si>
  <si>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</si>
  <si>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</si>
  <si>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</si>
  <si>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</si>
  <si>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</si>
  <si>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</si>
  <si>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</si>
  <si>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</si>
  <si>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</si>
  <si>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</si>
  <si>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</si>
  <si>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</si>
  <si>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</si>
  <si>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</si>
  <si>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</si>
  <si>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</si>
  <si>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</si>
  <si>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</si>
  <si>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</si>
  <si>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</si>
  <si>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</si>
  <si>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</si>
  <si>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</si>
  <si>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</si>
  <si>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</si>
  <si>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</si>
  <si>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</si>
  <si>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</si>
  <si>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</si>
  <si>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</si>
  <si>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</si>
  <si>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</si>
  <si>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</si>
  <si>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</si>
  <si>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</si>
  <si>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</si>
  <si>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</si>
  <si>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</si>
  <si>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</si>
  <si>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</si>
  <si>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</si>
  <si>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</si>
  <si>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</si>
  <si>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</si>
  <si>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</si>
  <si>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</si>
  <si>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</si>
  <si>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</si>
  <si>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</si>
  <si>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</si>
  <si>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</si>
  <si>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</si>
  <si>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</si>
  <si>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</si>
  <si>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</si>
  <si>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</si>
  <si>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</si>
  <si>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</si>
  <si>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</si>
  <si>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</si>
  <si>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</si>
  <si>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</si>
  <si>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</si>
  <si>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</si>
  <si>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</si>
  <si>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</si>
  <si>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</si>
  <si>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</si>
  <si>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</si>
  <si>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</si>
  <si>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</si>
  <si>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</si>
  <si>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</si>
  <si>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</si>
  <si>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</si>
  <si>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</si>
  <si>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</si>
  <si>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</si>
  <si>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</si>
  <si>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</si>
  <si>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</si>
  <si>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</si>
  <si>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</si>
  <si>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</si>
  <si>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</si>
  <si>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</si>
  <si>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</si>
  <si>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</si>
  <si>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</si>
  <si>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</si>
  <si>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</si>
  <si>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</si>
  <si>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</si>
  <si>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</si>
  <si>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</si>
  <si>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</si>
  <si>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</si>
  <si>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</si>
  <si>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</si>
  <si>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</si>
  <si>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</si>
  <si>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</si>
  <si>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</si>
  <si>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</si>
  <si>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</si>
  <si>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</si>
  <si>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</si>
  <si>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</si>
  <si>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</si>
  <si>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</si>
  <si>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</si>
  <si>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</si>
  <si>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</si>
  <si>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</si>
  <si>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</si>
  <si>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</si>
  <si>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</si>
  <si>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</si>
  <si>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</si>
  <si>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</si>
  <si>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</si>
  <si>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</si>
  <si>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</si>
  <si>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</si>
  <si>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</si>
  <si>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</si>
  <si>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</si>
  <si>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</si>
  <si>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</si>
  <si>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</si>
  <si>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</si>
  <si>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</si>
  <si>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</si>
  <si>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</si>
  <si>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</si>
  <si>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</si>
  <si>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</si>
  <si>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</si>
  <si>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</si>
  <si>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</si>
  <si>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</si>
  <si>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</si>
  <si>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</si>
  <si>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</si>
  <si>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</si>
  <si>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</si>
  <si>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</si>
  <si>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</si>
  <si>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</si>
  <si>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</si>
  <si>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</si>
  <si>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</si>
  <si>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</si>
  <si>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</si>
  <si>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</si>
  <si>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</si>
  <si>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</si>
  <si>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</si>
  <si>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</si>
  <si>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</si>
  <si>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</si>
  <si>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</si>
  <si>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</si>
  <si>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</si>
  <si>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</si>
  <si>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</si>
  <si>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</si>
  <si>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</si>
  <si>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</si>
  <si>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</si>
  <si>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</si>
  <si>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</si>
  <si>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</si>
  <si>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</si>
  <si>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</si>
  <si>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</si>
  <si>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</si>
  <si>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</si>
  <si>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</si>
  <si>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</si>
  <si>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</si>
  <si>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</si>
  <si>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</si>
  <si>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</si>
  <si>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</si>
  <si>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</si>
  <si>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</si>
  <si>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</si>
  <si>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</si>
  <si>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</si>
  <si>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</si>
  <si>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</si>
  <si>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</si>
  <si>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</si>
  <si>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</si>
  <si>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</si>
  <si>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</si>
  <si>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</si>
  <si>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</si>
  <si>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</si>
  <si>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</si>
  <si>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</si>
  <si>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</si>
  <si>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</si>
  <si>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</si>
  <si>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</si>
  <si>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</si>
  <si>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</si>
  <si>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</si>
  <si>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</si>
  <si>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</si>
  <si>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</si>
  <si>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</si>
  <si>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</si>
  <si>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</si>
  <si>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</si>
  <si>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</si>
  <si>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</si>
  <si>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</si>
  <si>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</si>
  <si>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</si>
  <si>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</si>
  <si>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</si>
  <si>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</si>
  <si>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</si>
  <si>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</si>
  <si>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</si>
  <si>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</si>
  <si>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</si>
  <si>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</si>
  <si>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</si>
  <si>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</si>
  <si>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</si>
  <si>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</si>
  <si>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</si>
  <si>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</si>
  <si>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</si>
  <si>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</si>
  <si>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</si>
  <si>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</si>
  <si>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</si>
  <si>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</si>
  <si>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</si>
  <si>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</si>
  <si>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</si>
  <si>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</si>
  <si>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</si>
  <si>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</si>
  <si>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</si>
  <si>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</si>
  <si>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</si>
  <si>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</si>
  <si>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</si>
  <si>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</si>
  <si>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</si>
  <si>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</si>
  <si>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</si>
  <si>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</si>
  <si>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</si>
  <si>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</si>
  <si>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</si>
  <si>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</si>
  <si>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</si>
  <si>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</si>
  <si>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</si>
  <si>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</si>
  <si>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</si>
  <si>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</si>
  <si>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</si>
  <si>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</si>
  <si>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</si>
  <si>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</si>
  <si>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</si>
  <si>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</si>
  <si>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</si>
  <si>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</si>
  <si>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</si>
  <si>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</si>
  <si>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</si>
  <si>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</si>
  <si>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</si>
  <si>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</si>
  <si>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</si>
  <si>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</si>
  <si>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</si>
  <si>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</si>
  <si>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</si>
  <si>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</si>
  <si>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</si>
  <si>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</si>
  <si>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</si>
  <si>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</si>
  <si>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</si>
  <si>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</si>
  <si>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</si>
  <si>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</si>
  <si>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</si>
  <si>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</si>
  <si>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</si>
  <si>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</si>
  <si>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</si>
  <si>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</si>
  <si>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</si>
  <si>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</si>
  <si>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</si>
  <si>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</si>
  <si>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</si>
  <si>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</si>
  <si>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</si>
  <si>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</si>
  <si>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</si>
  <si>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</si>
  <si>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</si>
  <si>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</si>
  <si>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</si>
  <si>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</si>
  <si>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</si>
  <si>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</si>
  <si>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</si>
  <si>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</si>
  <si>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</si>
  <si>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</si>
  <si>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</si>
  <si>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</si>
  <si>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</si>
  <si>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</si>
  <si>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</si>
  <si>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</si>
  <si>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</si>
  <si>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</si>
  <si>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</si>
  <si>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</si>
  <si>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</si>
  <si>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</si>
  <si>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</si>
  <si>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</si>
  <si>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</si>
  <si>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</si>
  <si>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</si>
  <si>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</si>
  <si>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</si>
  <si>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</si>
  <si>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</si>
  <si>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</si>
  <si>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</si>
  <si>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</si>
  <si>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</si>
  <si>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</si>
  <si>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</si>
  <si>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</si>
  <si>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</si>
  <si>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</si>
  <si>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</si>
  <si>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</si>
  <si>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</si>
  <si>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</si>
  <si>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</si>
  <si>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</si>
  <si>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</si>
  <si>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</si>
  <si>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</si>
  <si>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</si>
  <si>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</si>
  <si>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</si>
  <si>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</si>
  <si>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</si>
  <si>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</si>
  <si>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</si>
  <si>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</si>
  <si>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</si>
  <si>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</si>
  <si>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</si>
  <si>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</si>
  <si>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</si>
  <si>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</si>
  <si>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</si>
  <si>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</si>
  <si>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</si>
  <si>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</si>
  <si>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</si>
  <si>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</si>
  <si>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</si>
  <si>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</si>
  <si>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</si>
  <si>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</si>
  <si>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</si>
  <si>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</si>
  <si>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</si>
  <si>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</si>
  <si>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</si>
  <si>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</si>
  <si>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</si>
  <si>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</si>
  <si>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</si>
  <si>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</si>
  <si>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</si>
  <si>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</si>
  <si>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</si>
  <si>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</si>
  <si>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</si>
  <si>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</si>
  <si>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</si>
  <si>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</si>
  <si>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</si>
  <si>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</si>
  <si>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</si>
  <si>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</si>
  <si>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</si>
  <si>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</si>
  <si>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</si>
  <si>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</si>
  <si>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</si>
  <si>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</si>
  <si>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</si>
  <si>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</si>
  <si>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</si>
  <si>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</si>
  <si>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</si>
  <si>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</si>
  <si>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</si>
  <si>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</si>
  <si>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</si>
  <si>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</si>
  <si>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</si>
  <si>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</si>
  <si>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</si>
  <si>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</si>
  <si>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</si>
  <si>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</si>
  <si>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</si>
  <si>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</si>
  <si>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</si>
  <si>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</si>
  <si>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</si>
  <si>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</si>
  <si>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</si>
  <si>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</si>
  <si>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</si>
  <si>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</si>
  <si>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</si>
  <si>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</si>
  <si>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</si>
  <si>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</si>
  <si>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</si>
  <si>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</si>
  <si>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</si>
  <si>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</si>
  <si>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</si>
  <si>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</si>
  <si>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</si>
  <si>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</si>
  <si>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</si>
  <si>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</si>
  <si>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</si>
  <si>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</si>
  <si>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</si>
  <si>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</si>
  <si>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</si>
  <si>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</si>
  <si>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</si>
  <si>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</si>
  <si>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</si>
  <si>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</si>
  <si>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</si>
  <si>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</si>
  <si>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</si>
  <si>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</si>
  <si>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</si>
  <si>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</si>
  <si>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</si>
  <si>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</si>
  <si>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</si>
  <si>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</si>
  <si>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</si>
  <si>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</si>
  <si>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</si>
  <si>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</si>
  <si>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</si>
  <si>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</si>
  <si>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</si>
  <si>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</si>
  <si>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</si>
  <si>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</si>
  <si>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</si>
  <si>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</si>
  <si>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</si>
  <si>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</si>
  <si>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</si>
  <si>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</si>
  <si>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</si>
  <si>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</si>
  <si>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</si>
  <si>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</si>
  <si>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</si>
  <si>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</si>
  <si>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</si>
  <si>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</si>
  <si>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</si>
  <si>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</si>
  <si>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</si>
  <si>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</si>
  <si>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</si>
  <si>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</si>
  <si>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</si>
  <si>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</si>
  <si>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</si>
  <si>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</si>
  <si>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</si>
  <si>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</si>
  <si>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</si>
  <si>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</si>
  <si>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</si>
  <si>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</si>
  <si>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</si>
  <si>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</si>
  <si>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</si>
  <si>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</si>
  <si>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</si>
  <si>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</si>
  <si>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</si>
  <si>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</si>
  <si>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</si>
  <si>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</si>
  <si>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</si>
  <si>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</si>
  <si>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</si>
  <si>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</si>
  <si>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</si>
  <si>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</si>
  <si>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</si>
  <si>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</si>
  <si>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</si>
  <si>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</si>
  <si>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</si>
  <si>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</si>
  <si>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</si>
  <si>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</si>
  <si>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</si>
  <si>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</si>
  <si>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</si>
  <si>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</si>
  <si>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</si>
  <si>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</si>
  <si>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</si>
  <si>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</si>
  <si>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</si>
  <si>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</si>
  <si>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</si>
  <si>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</si>
  <si>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</si>
  <si>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</si>
  <si>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</si>
  <si>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</si>
  <si>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</si>
  <si>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</si>
  <si>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</si>
  <si>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</si>
  <si>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</si>
  <si>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</si>
  <si>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</si>
  <si>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</si>
  <si>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</si>
  <si>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</si>
  <si>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</si>
  <si>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</si>
  <si>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</si>
  <si>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</si>
  <si>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</si>
  <si>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</si>
  <si>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</si>
  <si>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</si>
  <si>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</si>
  <si>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</si>
  <si>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</si>
  <si>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</si>
  <si>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</si>
  <si>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</si>
  <si>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</si>
  <si>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</si>
  <si>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</si>
  <si>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</si>
  <si>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</si>
  <si>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</si>
  <si>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</si>
  <si>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</si>
  <si>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</si>
  <si>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</si>
  <si>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</si>
  <si>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</si>
  <si>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</si>
  <si>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</si>
  <si>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</si>
  <si>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</si>
  <si>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</si>
  <si>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</si>
  <si>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</si>
  <si>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</si>
  <si>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</si>
  <si>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</si>
  <si>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</si>
  <si>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</si>
  <si>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</si>
  <si>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</si>
  <si>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</si>
  <si>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</si>
  <si>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</si>
  <si>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</si>
  <si>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</si>
  <si>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</si>
  <si>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</si>
  <si>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</si>
  <si>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</si>
  <si>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</si>
  <si>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</si>
  <si>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</si>
  <si>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</si>
  <si>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</si>
  <si>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</si>
  <si>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</si>
  <si>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</si>
  <si>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</si>
  <si>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</si>
  <si>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</si>
  <si>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</si>
  <si>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</si>
  <si>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</si>
  <si>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</si>
  <si>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</si>
  <si>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</si>
  <si>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</si>
  <si>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</si>
  <si>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</si>
  <si>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</si>
  <si>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</si>
  <si>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</si>
  <si>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</si>
  <si>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</si>
  <si>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</si>
  <si>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</si>
  <si>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</si>
  <si>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</si>
  <si>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</si>
  <si>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</si>
  <si>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</si>
  <si>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</si>
  <si>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</si>
  <si>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</si>
  <si>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</si>
  <si>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</si>
  <si>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</si>
  <si>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</si>
  <si>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</si>
  <si>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</si>
  <si>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</si>
  <si>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</si>
  <si>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</si>
  <si>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</si>
  <si>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</si>
  <si>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</si>
  <si>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</si>
  <si>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</si>
  <si>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</si>
  <si>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</si>
  <si>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</si>
  <si>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</si>
  <si>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</si>
  <si>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</si>
  <si>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</si>
  <si>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</si>
  <si>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</si>
  <si>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</si>
  <si>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</si>
  <si>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</si>
  <si>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</si>
  <si>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</si>
  <si>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</si>
  <si>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</si>
  <si>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</si>
  <si>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</si>
  <si>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</si>
  <si>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</si>
  <si>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</si>
  <si>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</si>
  <si>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</si>
  <si>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</si>
  <si>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</si>
  <si>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</si>
  <si>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</si>
  <si>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</si>
  <si>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</si>
  <si>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</si>
  <si>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</si>
  <si>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</si>
  <si>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</si>
  <si>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</si>
  <si>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</si>
  <si>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</si>
  <si>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</si>
  <si>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</si>
  <si>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</si>
  <si>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</si>
  <si>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</si>
  <si>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</si>
  <si>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</si>
  <si>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</si>
  <si>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</si>
  <si>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</si>
  <si>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</si>
  <si>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</si>
  <si>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</si>
  <si>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</si>
  <si>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</si>
  <si>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</si>
  <si>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</si>
  <si>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</si>
  <si>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</si>
  <si>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</si>
  <si>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</si>
  <si>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</si>
  <si>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</si>
  <si>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</si>
  <si>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</si>
  <si>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</si>
  <si>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</si>
  <si>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</si>
  <si>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</si>
  <si>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</si>
  <si>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</si>
  <si>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</si>
  <si>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</si>
  <si>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</si>
  <si>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</si>
  <si>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</si>
  <si>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</si>
  <si>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</si>
  <si>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</si>
  <si>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</si>
  <si>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</si>
  <si>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</si>
  <si>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</si>
  <si>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</si>
  <si>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</si>
  <si>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</si>
  <si>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</si>
  <si>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</si>
  <si>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</si>
  <si>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</si>
  <si>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</si>
  <si>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</si>
  <si>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</si>
  <si>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</si>
  <si>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</si>
  <si>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</si>
  <si>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</si>
  <si>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</si>
  <si>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</si>
  <si>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</si>
  <si>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</si>
  <si>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</si>
  <si>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</si>
  <si>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</si>
  <si>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</si>
  <si>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</si>
  <si>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</si>
  <si>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</si>
  <si>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</si>
  <si>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</si>
  <si>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</si>
  <si>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</si>
  <si>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</si>
  <si>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</si>
  <si>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</si>
  <si>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</si>
  <si>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</si>
  <si>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</si>
  <si>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</si>
  <si>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</si>
  <si>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</si>
  <si>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</si>
  <si>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</si>
  <si>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</si>
  <si>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</si>
  <si>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</si>
  <si>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</si>
  <si>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</si>
  <si>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</si>
  <si>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</si>
  <si>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</si>
  <si>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</si>
  <si>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</si>
  <si>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</si>
  <si>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</si>
  <si>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</si>
  <si>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</si>
  <si>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</si>
  <si>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</si>
  <si>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</si>
  <si>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</si>
  <si>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</si>
  <si>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</si>
  <si>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</si>
  <si>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</si>
  <si>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</si>
  <si>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</si>
  <si>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</si>
  <si>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</si>
  <si>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</si>
  <si>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</si>
  <si>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</si>
  <si>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</si>
  <si>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</si>
  <si>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</si>
  <si>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</si>
  <si>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</si>
  <si>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</si>
  <si>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</si>
  <si>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</si>
  <si>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</si>
  <si>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</si>
  <si>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</si>
  <si>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</si>
  <si>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</si>
  <si>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</si>
  <si>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</si>
  <si>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</si>
  <si>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</si>
  <si>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</si>
  <si>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</si>
  <si>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</si>
  <si>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</si>
  <si>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</si>
  <si>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</si>
  <si>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</si>
  <si>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</si>
  <si>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</si>
  <si>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</si>
  <si>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</si>
  <si>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</si>
  <si>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</si>
  <si>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</si>
  <si>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</si>
  <si>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</si>
  <si>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</si>
  <si>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</si>
  <si>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</si>
  <si>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</si>
  <si>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</si>
  <si>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</si>
  <si>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</si>
  <si>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</si>
  <si>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</si>
  <si>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</si>
  <si>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</si>
  <si>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</si>
  <si>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</si>
  <si>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</si>
  <si>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</si>
  <si>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</si>
  <si>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</si>
  <si>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</si>
  <si>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</si>
  <si>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</si>
  <si>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</si>
  <si>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</si>
  <si>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</si>
  <si>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</si>
  <si>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</si>
  <si>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</si>
  <si>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</si>
  <si>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</si>
  <si>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</si>
  <si>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</si>
  <si>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</si>
  <si>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</si>
  <si>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</si>
  <si>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</si>
  <si>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</si>
  <si>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</si>
  <si>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</si>
  <si>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</si>
  <si>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</si>
  <si>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</si>
  <si>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</si>
  <si>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</si>
  <si>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</si>
  <si>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</si>
  <si>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</si>
  <si>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</si>
  <si>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</si>
  <si>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</si>
  <si>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</si>
  <si>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</si>
  <si>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</si>
  <si>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</si>
  <si>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</si>
  <si>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</si>
  <si>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</si>
  <si>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</si>
  <si>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</si>
  <si>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</si>
  <si>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</si>
  <si>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</si>
  <si>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</si>
  <si>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</si>
  <si>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</si>
  <si>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</si>
  <si>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</si>
  <si>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</si>
  <si>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</si>
  <si>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</si>
  <si>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</si>
  <si>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</si>
  <si>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</si>
  <si>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</si>
  <si>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</si>
  <si>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</si>
  <si>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</si>
  <si>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</si>
  <si>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</si>
  <si>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</si>
  <si>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</si>
  <si>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</si>
  <si>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</si>
  <si>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</si>
  <si>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</si>
  <si>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</si>
  <si>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</si>
  <si>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</si>
  <si>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</si>
  <si>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</si>
  <si>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</si>
  <si>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</si>
  <si>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</si>
  <si>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</si>
  <si>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</si>
  <si>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</si>
  <si>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</si>
  <si>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</si>
  <si>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</si>
  <si>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</si>
  <si>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</si>
  <si>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</si>
  <si>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</si>
  <si>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</si>
  <si>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</si>
  <si>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</si>
  <si>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</si>
  <si>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</si>
  <si>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</si>
  <si>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</si>
  <si>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</si>
  <si>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</si>
  <si>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</si>
  <si>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</si>
  <si>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</si>
  <si>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</si>
  <si>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</si>
  <si>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</si>
  <si>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</si>
  <si>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</si>
  <si>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</si>
  <si>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</si>
  <si>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</si>
  <si>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</si>
  <si>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</si>
  <si>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</si>
  <si>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</si>
  <si>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</si>
  <si>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</si>
  <si>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</si>
  <si>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</si>
  <si>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</si>
  <si>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</si>
  <si>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</si>
  <si>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</si>
  <si>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</si>
  <si>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</si>
  <si>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</si>
  <si>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</si>
  <si>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</si>
  <si>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</si>
  <si>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</si>
  <si>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</si>
  <si>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</si>
  <si>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</si>
  <si>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</si>
  <si>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</si>
  <si>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</si>
  <si>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</si>
  <si>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</si>
  <si>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</si>
  <si>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</si>
  <si>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</si>
  <si>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</si>
  <si>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</si>
  <si>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</si>
  <si>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</si>
  <si>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</si>
  <si>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</si>
  <si>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</si>
  <si>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</si>
  <si>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</si>
  <si>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</si>
  <si>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</si>
  <si>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</si>
  <si>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</si>
  <si>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</si>
  <si>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</si>
  <si>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</si>
  <si>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</si>
  <si>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</si>
  <si>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</si>
  <si>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</si>
  <si>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</si>
  <si>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</si>
  <si>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</si>
  <si>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</si>
  <si>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</si>
  <si>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</si>
  <si>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</si>
  <si>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</si>
  <si>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</si>
  <si>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</si>
  <si>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</si>
  <si>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</si>
  <si>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</si>
  <si>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</si>
  <si>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</si>
  <si>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</si>
  <si>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</si>
  <si>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</si>
  <si>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</si>
  <si>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</si>
  <si>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</si>
  <si>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</si>
  <si>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</si>
  <si>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</si>
  <si>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</si>
  <si>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</si>
  <si>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</si>
  <si>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</si>
  <si>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</si>
  <si>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</si>
  <si>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</si>
  <si>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</si>
  <si>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</si>
  <si>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</si>
  <si>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</si>
  <si>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</si>
  <si>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</si>
  <si>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</si>
  <si>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</si>
  <si>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</si>
  <si>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</si>
  <si>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</si>
  <si>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</si>
  <si>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</si>
  <si>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</si>
  <si>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</si>
  <si>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</si>
  <si>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</si>
  <si>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</si>
  <si>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</si>
  <si>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</si>
  <si>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</si>
  <si>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</si>
  <si>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</si>
  <si>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</si>
  <si>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</si>
  <si>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</si>
  <si>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</si>
  <si>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</si>
  <si>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</si>
  <si>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</si>
  <si>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</si>
  <si>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</si>
  <si>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</si>
  <si>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</si>
  <si>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</si>
  <si>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</si>
  <si>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</si>
  <si>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</si>
  <si>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</si>
  <si>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</si>
  <si>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</si>
  <si>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</si>
  <si>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</si>
  <si>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</si>
  <si>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</si>
  <si>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</si>
  <si>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</si>
  <si>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</si>
  <si>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</si>
  <si>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</si>
  <si>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</si>
  <si>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</si>
  <si>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</si>
  <si>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</si>
  <si>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</si>
  <si>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</si>
  <si>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</si>
  <si>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</si>
  <si>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</si>
  <si>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</si>
  <si>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</si>
  <si>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</si>
  <si>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</si>
  <si>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</si>
  <si>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</si>
  <si>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</si>
  <si>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</si>
  <si>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</si>
  <si>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</si>
  <si>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</si>
  <si>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</si>
  <si>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</si>
  <si>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</si>
  <si>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</si>
  <si>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</si>
  <si>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</si>
  <si>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</si>
  <si>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</si>
  <si>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</si>
  <si>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</si>
  <si>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</si>
  <si>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</si>
  <si>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</si>
  <si>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</si>
  <si>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</si>
  <si>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</si>
  <si>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</si>
  <si>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</si>
  <si>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</si>
  <si>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</si>
  <si>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</si>
  <si>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</si>
  <si>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</si>
  <si>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</si>
  <si>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</si>
  <si>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</si>
  <si>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</si>
  <si>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</si>
  <si>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</si>
  <si>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</si>
  <si>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</si>
  <si>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</si>
  <si>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</si>
  <si>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</si>
  <si>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</si>
  <si>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</si>
  <si>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</si>
  <si>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</si>
  <si>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</si>
  <si>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</si>
  <si>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</si>
  <si>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</si>
  <si>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</si>
  <si>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</si>
  <si>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</si>
  <si>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</si>
  <si>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</si>
  <si>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</si>
  <si>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</si>
  <si>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</si>
  <si>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</si>
  <si>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</si>
  <si>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</si>
  <si>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</si>
  <si>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</si>
  <si>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</si>
  <si>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</si>
  <si>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</si>
  <si>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</si>
  <si>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</si>
  <si>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</si>
  <si>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</si>
  <si>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</si>
  <si>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</si>
  <si>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</si>
  <si>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</si>
  <si>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</si>
  <si>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</si>
  <si>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</si>
  <si>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</si>
  <si>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</si>
  <si>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</si>
  <si>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</si>
  <si>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</si>
  <si>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</si>
  <si>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</si>
  <si>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</si>
  <si>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</si>
  <si>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</si>
  <si>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</si>
  <si>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</si>
  <si>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</si>
  <si>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</si>
  <si>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</si>
  <si>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</si>
  <si>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</si>
  <si>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</si>
  <si>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</si>
  <si>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</si>
  <si>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</si>
  <si>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</si>
  <si>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</si>
  <si>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</si>
  <si>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</si>
  <si>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</si>
  <si>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</si>
  <si>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</si>
  <si>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</si>
  <si>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</si>
  <si>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</si>
  <si>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</si>
  <si>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</si>
  <si>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</si>
  <si>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</si>
  <si>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</si>
  <si>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</si>
  <si>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</si>
  <si>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</si>
  <si>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</si>
  <si>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</si>
  <si>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</si>
  <si>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</si>
  <si>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</si>
  <si>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</si>
  <si>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</si>
  <si>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</si>
  <si>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</si>
  <si>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</si>
  <si>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</si>
  <si>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</si>
  <si>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</si>
  <si>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</si>
  <si>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</si>
  <si>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</si>
  <si>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</si>
  <si>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</si>
  <si>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</si>
  <si>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</si>
  <si>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</si>
  <si>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</si>
  <si>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</si>
  <si>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</si>
  <si>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</si>
  <si>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</si>
  <si>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</si>
  <si>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</si>
  <si>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</si>
  <si>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</si>
  <si>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</si>
  <si>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</si>
  <si>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</si>
  <si>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</si>
  <si>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</si>
  <si>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</si>
  <si>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</si>
  <si>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</si>
  <si>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</si>
  <si>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</si>
  <si>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</si>
  <si>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</si>
  <si>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</si>
  <si>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</si>
  <si>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</si>
  <si>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</si>
  <si>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</si>
  <si>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</si>
  <si>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</si>
  <si>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</si>
  <si>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</si>
  <si>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</si>
  <si>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</si>
  <si>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</si>
  <si>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</si>
  <si>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</si>
  <si>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</si>
  <si>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</si>
  <si>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</si>
  <si>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</si>
  <si>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</si>
  <si>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</si>
  <si>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</si>
  <si>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</si>
  <si>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</si>
  <si>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</si>
  <si>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</si>
  <si>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</si>
  <si>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</si>
  <si>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</si>
  <si>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</si>
  <si>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</si>
  <si>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</si>
  <si>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</si>
  <si>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</si>
  <si>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</si>
  <si>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</si>
  <si>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</si>
  <si>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</si>
  <si>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</si>
  <si>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</si>
  <si>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</si>
  <si>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</si>
  <si>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</si>
  <si>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</si>
  <si>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</si>
  <si>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</si>
  <si>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</si>
  <si>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</si>
  <si>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</si>
  <si>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</si>
  <si>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</si>
  <si>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</si>
  <si>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</si>
  <si>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</si>
  <si>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</si>
  <si>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</si>
  <si>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</si>
  <si>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</si>
  <si>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</si>
  <si>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</si>
  <si>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</si>
  <si>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</si>
  <si>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</si>
  <si>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</si>
  <si>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</si>
  <si>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</si>
  <si>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</si>
  <si>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</si>
  <si>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</si>
  <si>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</si>
  <si>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</si>
  <si>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</si>
  <si>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</si>
  <si>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</si>
  <si>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</si>
  <si>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</si>
  <si>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</si>
  <si>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</si>
  <si>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</si>
  <si>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</si>
  <si>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</si>
  <si>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</si>
  <si>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</si>
  <si>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</si>
  <si>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</si>
  <si>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</si>
  <si>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</si>
  <si>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</si>
  <si>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</si>
  <si>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</si>
  <si>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</si>
  <si>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</si>
  <si>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</si>
  <si>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</si>
  <si>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</si>
  <si>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</si>
  <si>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</si>
  <si>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</si>
  <si>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</si>
  <si>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</si>
  <si>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</si>
  <si>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</si>
  <si>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</si>
  <si>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</si>
  <si>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</si>
  <si>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</si>
  <si>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</si>
  <si>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</si>
  <si>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</si>
  <si>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</si>
  <si>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</si>
  <si>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</si>
  <si>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</si>
  <si>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</si>
  <si>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</si>
  <si>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</si>
  <si>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</si>
  <si>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</si>
  <si>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</si>
  <si>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</si>
  <si>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</si>
  <si>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</si>
  <si>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</si>
  <si>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</si>
  <si>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</si>
  <si>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</si>
  <si>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</si>
  <si>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</si>
  <si>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</si>
  <si>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</si>
  <si>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</si>
  <si>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</si>
  <si>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</si>
  <si>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</si>
  <si>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</si>
  <si>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</si>
  <si>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</si>
  <si>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</si>
  <si>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</si>
  <si>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</si>
  <si>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</si>
  <si>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</si>
  <si>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</si>
  <si>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</si>
  <si>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</si>
  <si>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</si>
  <si>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</si>
  <si>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</si>
  <si>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</si>
  <si>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</si>
  <si>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</si>
  <si>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</si>
  <si>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</si>
  <si>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</si>
  <si>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</si>
  <si>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</si>
  <si>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</si>
  <si>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</si>
  <si>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</si>
  <si>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</si>
  <si>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</si>
  <si>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</si>
  <si>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</si>
  <si>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</si>
  <si>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</si>
  <si>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</si>
  <si>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</si>
  <si>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</si>
  <si>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</si>
  <si>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</si>
  <si>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</si>
  <si>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</si>
  <si>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</si>
  <si>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</si>
  <si>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</si>
  <si>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</si>
  <si>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</si>
  <si>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</si>
  <si>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</si>
  <si>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</si>
  <si>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</si>
  <si>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</si>
  <si>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</si>
  <si>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</si>
  <si>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</si>
  <si>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</si>
  <si>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</si>
  <si>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</si>
  <si>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</si>
  <si>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</si>
  <si>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</si>
  <si>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</si>
  <si>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</si>
  <si>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</si>
  <si>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</si>
  <si>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</si>
  <si>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</si>
  <si>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</si>
  <si>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</si>
  <si>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</si>
  <si>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</si>
  <si>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</si>
  <si>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</si>
  <si>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</si>
  <si>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</si>
  <si>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</si>
  <si>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</si>
  <si>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</si>
  <si>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</si>
  <si>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</si>
  <si>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</si>
  <si>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</si>
  <si>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</si>
  <si>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</si>
  <si>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</si>
  <si>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</si>
  <si>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</si>
  <si>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</si>
  <si>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</si>
  <si>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</si>
  <si>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</si>
  <si>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</si>
  <si>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</si>
  <si>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</si>
  <si>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</si>
  <si>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</si>
  <si>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</si>
  <si>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</si>
  <si>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</si>
  <si>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</si>
  <si>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</si>
  <si>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</si>
  <si>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</si>
  <si>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</si>
  <si>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</si>
  <si>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</si>
  <si>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</si>
  <si>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</si>
  <si>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</si>
  <si>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</si>
  <si>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</si>
  <si>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</si>
  <si>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</si>
  <si>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</si>
  <si>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</si>
  <si>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</si>
  <si>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</si>
  <si>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</si>
  <si>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</si>
  <si>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</si>
  <si>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</si>
  <si>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</si>
  <si>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</si>
  <si>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</si>
  <si>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</si>
  <si>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</si>
  <si>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</si>
  <si>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</si>
  <si>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</si>
  <si>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</si>
  <si>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</si>
  <si>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</si>
  <si>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</si>
  <si>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</si>
  <si>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</si>
  <si>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</si>
  <si>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</si>
  <si>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</si>
  <si>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</si>
  <si>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</si>
  <si>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</si>
  <si>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</si>
  <si>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</si>
  <si>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</si>
  <si>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</si>
  <si>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</si>
  <si>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</si>
  <si>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</si>
  <si>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</si>
  <si>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</si>
  <si>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</si>
  <si>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</si>
  <si>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</si>
  <si>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</si>
  <si>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</si>
  <si>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</si>
  <si>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</si>
  <si>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</si>
  <si>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</si>
  <si>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</si>
  <si>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</si>
  <si>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</si>
  <si>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</si>
  <si>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</si>
  <si>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</si>
  <si>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</si>
  <si>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</si>
  <si>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</si>
  <si>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</si>
  <si>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</si>
  <si>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</si>
  <si>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</si>
  <si>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</si>
  <si>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</si>
  <si>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</si>
  <si>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</si>
  <si>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</si>
  <si>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</si>
  <si>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</si>
  <si>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</si>
  <si>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</si>
  <si>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</si>
  <si>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</si>
  <si>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</si>
  <si>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</si>
  <si>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</si>
  <si>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</si>
  <si>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</si>
  <si>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</si>
  <si>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</si>
  <si>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</si>
  <si>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</si>
  <si>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</si>
  <si>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</si>
  <si>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</si>
  <si>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</si>
  <si>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</si>
  <si>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</si>
  <si>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</si>
  <si>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</si>
  <si>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</si>
  <si>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</si>
  <si>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</si>
  <si>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</si>
  <si>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</si>
  <si>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</si>
  <si>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</si>
  <si>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</si>
  <si>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</si>
  <si>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</si>
  <si>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</si>
  <si>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</si>
  <si>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</si>
  <si>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</si>
  <si>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</si>
  <si>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</si>
  <si>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</si>
  <si>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</si>
  <si>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</si>
  <si>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</si>
  <si>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</si>
  <si>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</si>
  <si>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</si>
  <si>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</si>
  <si>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</si>
  <si>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</si>
  <si>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</si>
  <si>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</si>
  <si>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</si>
  <si>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</si>
  <si>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</si>
  <si>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</si>
  <si>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</si>
  <si>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</si>
  <si>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</si>
  <si>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</si>
  <si>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</si>
  <si>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</si>
  <si>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</si>
  <si>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</si>
  <si>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</si>
  <si>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</si>
  <si>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</si>
  <si>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</si>
  <si>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</si>
  <si>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</si>
  <si>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</si>
  <si>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</si>
  <si>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</si>
  <si>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</si>
  <si>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</si>
  <si>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</si>
  <si>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</si>
  <si>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</si>
  <si>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</si>
  <si>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</si>
  <si>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</si>
  <si>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</si>
  <si>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</si>
  <si>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</si>
  <si>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</si>
  <si>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</si>
  <si>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</si>
  <si>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</si>
  <si>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</si>
  <si>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</si>
  <si>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</si>
  <si>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</si>
  <si>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</si>
  <si>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</si>
  <si>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</si>
  <si>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</si>
  <si>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</si>
  <si>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</si>
  <si>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</si>
  <si>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</si>
  <si>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</si>
  <si>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</si>
  <si>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</si>
  <si>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</si>
  <si>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</si>
  <si>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</si>
  <si>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</si>
  <si>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</si>
  <si>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</si>
  <si>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</si>
  <si>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</si>
  <si>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</si>
  <si>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</si>
  <si>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</si>
  <si>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</si>
  <si>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</si>
  <si>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</si>
  <si>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</si>
  <si>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</si>
  <si>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</si>
  <si>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</si>
  <si>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</si>
  <si>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</si>
  <si>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</si>
  <si>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</si>
  <si>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</si>
  <si>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</si>
  <si>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</si>
  <si>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</si>
  <si>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</si>
  <si>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</si>
  <si>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</si>
  <si>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</si>
  <si>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</si>
  <si>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</si>
  <si>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</si>
  <si>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</si>
  <si>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</si>
  <si>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</si>
  <si>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</si>
  <si>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</si>
  <si>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</si>
  <si>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</si>
  <si>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</si>
  <si>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</si>
  <si>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</si>
  <si>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</si>
  <si>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</si>
  <si>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</si>
  <si>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</si>
  <si>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</si>
  <si>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</si>
  <si>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</si>
  <si>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</si>
  <si>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</si>
  <si>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</si>
  <si>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</si>
  <si>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</si>
  <si>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</si>
  <si>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</si>
  <si>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</si>
  <si>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</si>
  <si>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</si>
  <si>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</si>
  <si>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</si>
  <si>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</si>
  <si>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</si>
  <si>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</si>
  <si>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</si>
  <si>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</si>
  <si>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</si>
  <si>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</si>
  <si>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</si>
  <si>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</si>
  <si>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</si>
  <si>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</si>
  <si>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</si>
  <si>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</si>
  <si>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</si>
  <si>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</si>
  <si>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</si>
  <si>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</si>
  <si>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</si>
  <si>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</si>
  <si>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</si>
  <si>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</si>
  <si>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</si>
  <si>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</si>
  <si>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</si>
  <si>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</si>
  <si>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</si>
  <si>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</si>
  <si>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</si>
  <si>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</si>
  <si>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</si>
  <si>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</si>
  <si>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</si>
  <si>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</si>
  <si>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</si>
  <si>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</si>
  <si>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</si>
  <si>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</si>
  <si>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</si>
  <si>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</si>
  <si>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</si>
  <si>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</si>
  <si>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</si>
  <si>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</si>
  <si>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</si>
  <si>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</si>
  <si>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</si>
  <si>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</si>
  <si>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</si>
  <si>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</si>
  <si>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</si>
  <si>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</si>
  <si>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</si>
  <si>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</si>
  <si>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</si>
  <si>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</si>
  <si>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</si>
  <si>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</si>
  <si>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</si>
  <si>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</si>
  <si>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</si>
  <si>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</si>
  <si>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</si>
  <si>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</si>
  <si>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</si>
  <si>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</si>
  <si>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</si>
  <si>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</si>
  <si>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</si>
  <si>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</si>
  <si>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</si>
  <si>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</si>
  <si>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</si>
  <si>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</si>
  <si>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</si>
  <si>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</si>
  <si>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</si>
  <si>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</si>
  <si>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</si>
  <si>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</si>
  <si>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</si>
  <si>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</si>
  <si>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</si>
  <si>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</si>
  <si>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</si>
  <si>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</si>
  <si>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</si>
  <si>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</si>
  <si>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</si>
  <si>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</si>
  <si>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</si>
  <si>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</si>
  <si>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</si>
  <si>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</si>
  <si>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</si>
  <si>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</si>
  <si>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</si>
  <si>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</si>
  <si>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</si>
  <si>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</si>
  <si>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</si>
  <si>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</si>
  <si>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</si>
  <si>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</si>
  <si>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</si>
  <si>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</si>
  <si>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</si>
  <si>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</si>
  <si>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</si>
  <si>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</si>
  <si>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</si>
  <si>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</si>
  <si>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</si>
  <si>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</si>
  <si>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</si>
  <si>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</si>
  <si>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</si>
  <si>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</si>
  <si>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</si>
  <si>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</si>
  <si>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</si>
  <si>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</si>
  <si>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</si>
  <si>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</si>
  <si>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</si>
  <si>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</si>
  <si>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</si>
  <si>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</si>
  <si>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</si>
  <si>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</si>
  <si>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</si>
  <si>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</si>
  <si>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</si>
  <si>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</si>
  <si>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</si>
  <si>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</si>
  <si>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</si>
  <si>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</si>
  <si>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</si>
  <si>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</si>
  <si>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</si>
  <si>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</si>
  <si>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</si>
  <si>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</si>
  <si>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</si>
  <si>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</si>
  <si>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</si>
  <si>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</si>
  <si>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</si>
  <si>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</si>
  <si>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</si>
  <si>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</si>
  <si>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</si>
  <si>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</si>
  <si>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</si>
  <si>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</si>
  <si>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</si>
  <si>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</si>
  <si>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</si>
  <si>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</si>
  <si>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</si>
  <si>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</si>
  <si>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</si>
  <si>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</si>
  <si>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</si>
  <si>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</si>
  <si>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</si>
  <si>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</si>
  <si>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</si>
  <si>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</si>
  <si>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</si>
  <si>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</si>
  <si>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</si>
  <si>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</si>
  <si>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</si>
  <si>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</si>
  <si>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</si>
  <si>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</si>
  <si>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</si>
  <si>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</si>
  <si>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</si>
  <si>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</si>
  <si>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</si>
  <si>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</si>
  <si>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</si>
  <si>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</si>
  <si>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</si>
  <si>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</si>
  <si>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</si>
  <si>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</si>
  <si>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</si>
  <si>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</si>
  <si>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</si>
  <si>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</si>
  <si>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</si>
  <si>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</si>
  <si>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</si>
  <si>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</si>
  <si>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</si>
  <si>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</si>
  <si>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</si>
  <si>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</si>
  <si>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</si>
  <si>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</si>
  <si>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</si>
  <si>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</si>
  <si>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</si>
  <si>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</si>
  <si>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</si>
  <si>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</si>
  <si>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</si>
  <si>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</si>
  <si>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</si>
  <si>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</si>
  <si>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</si>
  <si>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</si>
  <si>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</si>
  <si>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</si>
  <si>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</si>
  <si>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</si>
  <si>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</si>
  <si>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</si>
  <si>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</si>
  <si>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</si>
  <si>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</si>
  <si>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</si>
  <si>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</si>
  <si>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</si>
  <si>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</si>
  <si>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</si>
  <si>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</si>
  <si>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</si>
  <si>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</si>
  <si>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</si>
  <si>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</si>
  <si>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</si>
  <si>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</si>
  <si>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</si>
  <si>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</si>
  <si>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</si>
  <si>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</si>
  <si>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</si>
  <si>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</si>
  <si>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</si>
  <si>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</si>
  <si>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</si>
  <si>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</si>
  <si>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</si>
  <si>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</si>
  <si>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</si>
  <si>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</si>
  <si>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</si>
  <si>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</si>
  <si>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</si>
  <si>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</si>
  <si>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</si>
  <si>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</si>
  <si>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</si>
  <si>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</si>
  <si>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</si>
  <si>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</si>
  <si>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</si>
  <si>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</si>
  <si>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</si>
  <si>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</si>
  <si>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</si>
  <si>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</si>
  <si>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</si>
  <si>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</si>
  <si>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</si>
  <si>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</si>
  <si>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</si>
  <si>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</si>
  <si>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</si>
  <si>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</si>
  <si>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</si>
  <si>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</si>
  <si>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</si>
  <si>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</si>
  <si>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</si>
  <si>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</si>
  <si>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</si>
  <si>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</si>
  <si>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</si>
  <si>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</si>
  <si>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</si>
  <si>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</si>
  <si>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</si>
  <si>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</si>
  <si>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</si>
  <si>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</si>
  <si>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</si>
  <si>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</si>
  <si>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</si>
  <si>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</si>
  <si>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</si>
  <si>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</si>
  <si>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</si>
  <si>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</si>
  <si>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</si>
  <si>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</si>
  <si>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</si>
  <si>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</si>
  <si>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</si>
  <si>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</si>
  <si>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</si>
  <si>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</si>
  <si>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</si>
  <si>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</si>
  <si>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</si>
  <si>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</si>
  <si>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</si>
  <si>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</si>
  <si>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</si>
  <si>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</si>
  <si>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</si>
  <si>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</si>
  <si>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</si>
  <si>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</si>
  <si>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</si>
  <si>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</si>
  <si>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</si>
  <si>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</si>
  <si>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</si>
  <si>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</si>
  <si>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</si>
  <si>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</si>
  <si>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</si>
  <si>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</si>
  <si>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</si>
  <si>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</si>
  <si>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</si>
  <si>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</si>
  <si>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</si>
  <si>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</si>
  <si>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</si>
  <si>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</si>
  <si>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</si>
  <si>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</si>
  <si>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</si>
  <si>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</si>
  <si>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</si>
  <si>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</si>
  <si>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</si>
  <si>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</si>
  <si>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</si>
  <si>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</si>
  <si>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</si>
  <si>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</si>
  <si>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</si>
  <si>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</si>
  <si>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</si>
  <si>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</si>
  <si>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</si>
  <si>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</si>
  <si>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</si>
  <si>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</si>
  <si>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</si>
  <si>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</si>
  <si>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</si>
  <si>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</si>
  <si>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</si>
  <si>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</si>
  <si>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</si>
  <si>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</si>
  <si>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</si>
  <si>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</si>
  <si>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</si>
  <si>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</si>
  <si>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</si>
  <si>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</si>
  <si>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</si>
  <si>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</si>
  <si>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</si>
  <si>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</si>
  <si>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</si>
  <si>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</si>
  <si>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</si>
  <si>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</si>
  <si>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</si>
  <si>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</si>
  <si>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</si>
  <si>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</si>
  <si>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</si>
  <si>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</si>
  <si>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</si>
  <si>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</si>
  <si>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</si>
  <si>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</si>
  <si>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</si>
  <si>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</si>
  <si>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</si>
  <si>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</si>
  <si>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</si>
  <si>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</si>
  <si>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</si>
  <si>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</si>
  <si>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</si>
  <si>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</si>
  <si>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</si>
  <si>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</si>
  <si>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</si>
  <si>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</si>
  <si>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</si>
  <si>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</si>
  <si>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</si>
  <si>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</si>
  <si>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</si>
  <si>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</si>
  <si>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</si>
  <si>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</si>
  <si>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</si>
  <si>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</si>
  <si>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</si>
  <si>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</si>
  <si>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</si>
  <si>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</si>
  <si>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</si>
  <si>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</si>
  <si>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</si>
  <si>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</si>
  <si>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</si>
  <si>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</si>
  <si>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</si>
  <si>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</si>
  <si>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</si>
  <si>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</si>
  <si>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</si>
  <si>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</si>
  <si>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</si>
  <si>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</si>
  <si>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</si>
  <si>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</si>
  <si>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</si>
  <si>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</si>
  <si>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</si>
  <si>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</si>
  <si>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</si>
  <si>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</si>
  <si>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</si>
  <si>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</si>
  <si>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</si>
  <si>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</si>
  <si>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</si>
  <si>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</si>
  <si>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</si>
  <si>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</si>
  <si>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</si>
  <si>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</si>
  <si>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</si>
  <si>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</si>
  <si>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</si>
  <si>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</si>
  <si>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</si>
  <si>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</si>
  <si>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</si>
  <si>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</si>
  <si>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</si>
  <si>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</si>
  <si>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</si>
  <si>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</si>
  <si>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</si>
  <si>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</si>
  <si>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</si>
  <si>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</si>
  <si>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</si>
  <si>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</si>
  <si>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</si>
  <si>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</si>
  <si>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</si>
  <si>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</si>
  <si>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</si>
  <si>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</si>
  <si>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</si>
  <si>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</si>
  <si>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</si>
  <si>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</si>
  <si>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</si>
  <si>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</si>
  <si>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</si>
  <si>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</si>
  <si>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</si>
  <si>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</si>
  <si>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</si>
  <si>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</si>
  <si>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</si>
  <si>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</si>
  <si>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</si>
  <si>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</si>
  <si>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</si>
  <si>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</si>
  <si>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</si>
  <si>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</si>
  <si>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</si>
  <si>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</si>
  <si>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</si>
  <si>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</si>
  <si>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</si>
  <si>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</si>
  <si>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</si>
  <si>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</si>
  <si>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</si>
  <si>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</si>
  <si>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</si>
  <si>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</si>
  <si>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</si>
  <si>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</si>
  <si>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</si>
  <si>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</si>
  <si>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</si>
  <si>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</si>
  <si>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</si>
  <si>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</si>
  <si>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</si>
  <si>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</si>
  <si>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</si>
  <si>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</si>
  <si>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</si>
  <si>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</si>
  <si>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</si>
  <si>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</si>
  <si>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</si>
  <si>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</si>
  <si>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</si>
  <si>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</si>
  <si>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</si>
  <si>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</si>
  <si>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</si>
  <si>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</si>
  <si>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</si>
  <si>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</si>
  <si>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</si>
  <si>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</si>
  <si>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</si>
  <si>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</si>
  <si>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</si>
  <si>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</si>
  <si>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</si>
  <si>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</si>
  <si>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</si>
  <si>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</si>
  <si>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</si>
  <si>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</si>
  <si>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</si>
  <si>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</si>
  <si>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</si>
  <si>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</si>
  <si>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</si>
  <si>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</si>
  <si>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</si>
  <si>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</si>
  <si>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</si>
  <si>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</si>
  <si>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</si>
  <si>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</si>
  <si>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</si>
  <si>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</si>
  <si>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</si>
  <si>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</si>
  <si>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</si>
  <si>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</si>
  <si>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</si>
  <si>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</si>
  <si>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</si>
  <si>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</si>
  <si>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</si>
  <si>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</si>
  <si>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</si>
  <si>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</si>
  <si>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</si>
  <si>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</si>
  <si>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</si>
  <si>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</si>
  <si>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</si>
  <si>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</si>
  <si>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</si>
  <si>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</si>
  <si>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</si>
  <si>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</si>
  <si>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</si>
  <si>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</si>
  <si>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</si>
  <si>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</si>
  <si>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</si>
  <si>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</si>
  <si>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</si>
  <si>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</si>
  <si>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</si>
  <si>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</si>
  <si>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</si>
  <si>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</si>
  <si>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</si>
  <si>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</si>
  <si>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</si>
  <si>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</si>
  <si>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</si>
  <si>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</si>
  <si>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</si>
  <si>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</si>
  <si>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</si>
  <si>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</si>
  <si>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</si>
  <si>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</si>
  <si>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</si>
  <si>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</si>
  <si>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</si>
  <si>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</si>
  <si>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</si>
  <si>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</si>
  <si>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</si>
  <si>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</si>
  <si>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</si>
  <si>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</si>
  <si>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</si>
  <si>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</si>
  <si>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</si>
  <si>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</si>
  <si>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</si>
  <si>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</si>
  <si>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</si>
  <si>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</si>
  <si>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</si>
  <si>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</si>
  <si>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</si>
  <si>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</si>
  <si>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</si>
  <si>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</si>
  <si>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</si>
  <si>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</si>
  <si>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</si>
  <si>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</si>
  <si>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</si>
  <si>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</si>
  <si>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</si>
  <si>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</si>
  <si>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</si>
  <si>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</si>
  <si>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</si>
  <si>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</si>
  <si>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</si>
  <si>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</si>
  <si>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</si>
  <si>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</si>
  <si>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</si>
  <si>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</si>
  <si>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</si>
  <si>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</si>
  <si>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</si>
  <si>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</si>
  <si>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</si>
  <si>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</si>
  <si>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</si>
  <si>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</si>
  <si>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</si>
  <si>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</si>
  <si>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</si>
  <si>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</si>
  <si>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</si>
  <si>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</si>
  <si>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</si>
  <si>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</si>
  <si>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</si>
  <si>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</si>
  <si>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</si>
  <si>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</si>
  <si>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</si>
  <si>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</si>
  <si>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</si>
  <si>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</si>
  <si>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</si>
  <si>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</si>
  <si>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</si>
  <si>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</si>
  <si>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</si>
  <si>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</si>
  <si>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</si>
  <si>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</si>
  <si>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</si>
  <si>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</si>
  <si>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</si>
  <si>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</si>
  <si>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</si>
  <si>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</si>
  <si>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</si>
  <si>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</si>
  <si>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</si>
  <si>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</si>
  <si>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</si>
  <si>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</si>
  <si>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</si>
  <si>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</si>
  <si>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</si>
  <si>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</si>
  <si>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</si>
  <si>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</si>
  <si>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</si>
  <si>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</si>
  <si>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</si>
  <si>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</si>
  <si>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</si>
  <si>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</si>
  <si>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</si>
  <si>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</si>
  <si>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</si>
  <si>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</si>
  <si>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</si>
  <si>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</si>
  <si>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</si>
  <si>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</si>
  <si>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</si>
  <si>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</si>
  <si>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</si>
  <si>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</si>
  <si>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</si>
  <si>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</si>
  <si>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</si>
  <si>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</si>
  <si>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</si>
  <si>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</si>
  <si>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</si>
  <si>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</si>
  <si>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</si>
  <si>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</si>
  <si>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</si>
  <si>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</si>
  <si>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</si>
  <si>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</si>
  <si>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</si>
  <si>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</si>
  <si>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</si>
  <si>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</si>
  <si>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</si>
  <si>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</si>
  <si>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</si>
  <si>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</si>
  <si>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</si>
  <si>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</si>
  <si>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</si>
  <si>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</si>
  <si>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</si>
  <si>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</si>
  <si>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</si>
  <si>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</si>
  <si>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</si>
  <si>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</si>
  <si>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</si>
  <si>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</si>
  <si>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</si>
  <si>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</si>
  <si>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</si>
  <si>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</si>
  <si>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</si>
  <si>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</si>
  <si>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</si>
  <si>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</si>
  <si>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</si>
  <si>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</si>
  <si>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</si>
  <si>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</si>
  <si>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</si>
  <si>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</si>
  <si>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</si>
  <si>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</si>
  <si>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</si>
  <si>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</si>
  <si>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</si>
  <si>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</si>
  <si>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</si>
  <si>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</si>
  <si>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</si>
  <si>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</si>
  <si>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</si>
  <si>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</si>
  <si>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</si>
  <si>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</si>
  <si>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</si>
  <si>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</si>
  <si>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</si>
  <si>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</si>
  <si>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</si>
  <si>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</si>
  <si>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</si>
  <si>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</si>
  <si>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</si>
  <si>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</si>
  <si>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</si>
  <si>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</si>
  <si>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</si>
  <si>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</si>
  <si>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</si>
  <si>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</si>
  <si>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</si>
  <si>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</si>
  <si>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</si>
  <si>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</si>
  <si>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</si>
  <si>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</si>
  <si>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</si>
  <si>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</si>
  <si>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</si>
  <si>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</si>
  <si>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</si>
  <si>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</si>
  <si>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</si>
  <si>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</si>
  <si>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</si>
  <si>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</si>
  <si>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</si>
  <si>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</si>
  <si>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</si>
  <si>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</si>
  <si>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</si>
  <si>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</si>
  <si>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</si>
  <si>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</si>
  <si>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</si>
  <si>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</si>
  <si>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</si>
  <si>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</si>
  <si>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</si>
  <si>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</si>
  <si>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</si>
  <si>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</si>
  <si>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</si>
  <si>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</si>
  <si>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</si>
  <si>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</si>
  <si>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</si>
  <si>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</si>
  <si>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</si>
  <si>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</si>
  <si>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</si>
  <si>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</si>
  <si>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</si>
  <si>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</si>
  <si>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</si>
  <si>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</si>
  <si>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</si>
  <si>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</si>
  <si>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</si>
  <si>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</si>
  <si>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</si>
  <si>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</si>
  <si>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</si>
  <si>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</si>
  <si>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</si>
  <si>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</si>
  <si>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</si>
  <si>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</si>
  <si>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</si>
  <si>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</si>
  <si>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</si>
  <si>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</si>
  <si>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</si>
  <si>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</si>
  <si>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</si>
  <si>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</si>
  <si>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</si>
  <si>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</si>
  <si>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</si>
  <si>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</si>
  <si>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</si>
  <si>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</si>
  <si>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</si>
  <si>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</si>
  <si>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</si>
  <si>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</si>
  <si>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</si>
  <si>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</si>
  <si>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</si>
  <si>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</si>
  <si>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</si>
  <si>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</si>
  <si>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</si>
  <si>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</si>
  <si>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</si>
  <si>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</si>
  <si>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</si>
  <si>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</si>
  <si>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</si>
  <si>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</si>
  <si>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</si>
  <si>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</si>
  <si>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</si>
  <si>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</si>
  <si>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</si>
  <si>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</si>
  <si>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</si>
  <si>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</si>
  <si>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</si>
  <si>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</si>
  <si>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</si>
  <si>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</si>
  <si>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</si>
  <si>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</si>
  <si>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</si>
  <si>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</si>
  <si>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</si>
  <si>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</si>
  <si>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</si>
  <si>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</si>
  <si>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</si>
  <si>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</si>
  <si>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</si>
  <si>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</si>
  <si>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</si>
  <si>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</si>
  <si>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</si>
  <si>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</si>
  <si>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</si>
  <si>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</si>
  <si>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</si>
  <si>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</si>
  <si>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</si>
  <si>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</si>
  <si>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</si>
  <si>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</si>
  <si>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</si>
  <si>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</si>
  <si>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</si>
  <si>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</si>
  <si>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</si>
  <si>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</si>
  <si>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</si>
  <si>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</si>
  <si>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</si>
  <si>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</si>
  <si>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</si>
  <si>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</si>
  <si>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</si>
  <si>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</si>
  <si>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</si>
  <si>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</si>
  <si>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</si>
  <si>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</si>
  <si>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</si>
  <si>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</si>
  <si>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</si>
  <si>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</si>
  <si>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</si>
  <si>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</si>
  <si>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</si>
  <si>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</si>
  <si>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</si>
  <si>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</si>
  <si>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</si>
  <si>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</si>
  <si>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</si>
  <si>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</si>
  <si>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</si>
  <si>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</si>
  <si>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</si>
  <si>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</si>
  <si>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</si>
  <si>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</si>
  <si>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</si>
  <si>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</si>
  <si>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</si>
  <si>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</si>
  <si>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</si>
  <si>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</si>
  <si>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</si>
  <si>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</si>
  <si>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</si>
  <si>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</si>
  <si>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</si>
  <si>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</si>
  <si>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</si>
  <si>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</si>
  <si>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</si>
  <si>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</si>
  <si>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</si>
  <si>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</si>
  <si>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</si>
  <si>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</si>
  <si>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</si>
  <si>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</si>
  <si>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</si>
  <si>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</si>
  <si>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</si>
  <si>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</si>
  <si>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</si>
  <si>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</si>
  <si>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</si>
  <si>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</si>
  <si>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</si>
  <si>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</si>
  <si>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</si>
  <si>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</si>
  <si>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</si>
  <si>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</si>
  <si>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</si>
  <si>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</si>
  <si>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</si>
  <si>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</si>
  <si>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</si>
  <si>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</si>
  <si>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</si>
  <si>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</si>
  <si>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</si>
  <si>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</si>
  <si>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</si>
  <si>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</si>
  <si>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</si>
  <si>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</si>
  <si>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</si>
  <si>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</si>
  <si>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</si>
  <si>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</si>
  <si>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</si>
  <si>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</si>
  <si>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</si>
  <si>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</si>
  <si>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</si>
  <si>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</si>
  <si>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</si>
  <si>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</si>
  <si>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</si>
  <si>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</si>
  <si>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</si>
  <si>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</si>
  <si>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</si>
  <si>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</si>
  <si>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</si>
  <si>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</si>
  <si>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</si>
  <si>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</si>
  <si>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</si>
  <si>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</si>
  <si>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</si>
  <si>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</si>
  <si>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</si>
  <si>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</si>
  <si>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</si>
  <si>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</si>
  <si>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</si>
  <si>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</si>
  <si>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</si>
  <si>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</si>
  <si>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</si>
  <si>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</si>
  <si>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</si>
  <si>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</si>
  <si>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</si>
  <si>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</si>
  <si>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</si>
  <si>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</si>
  <si>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</si>
  <si>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</si>
  <si>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</si>
  <si>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</si>
  <si>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</si>
  <si>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</si>
  <si>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</si>
  <si>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</si>
  <si>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</si>
  <si>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</si>
  <si>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</si>
  <si>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</si>
  <si>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</si>
  <si>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</si>
  <si>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</si>
  <si>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</si>
  <si>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</si>
  <si>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</si>
  <si>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</si>
  <si>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</si>
  <si>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</si>
  <si>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</si>
  <si>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</si>
  <si>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</si>
  <si>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</si>
  <si>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</si>
  <si>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</si>
  <si>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</si>
  <si>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</si>
  <si>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</si>
  <si>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</si>
  <si>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</si>
  <si>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</si>
  <si>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</si>
  <si>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</si>
  <si>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</si>
  <si>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</si>
  <si>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</si>
  <si>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</si>
  <si>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</si>
  <si>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</si>
  <si>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</si>
  <si>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</si>
  <si>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</si>
  <si>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</si>
  <si>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</si>
  <si>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</si>
  <si>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</si>
  <si>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</si>
  <si>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</si>
  <si>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</si>
  <si>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</si>
  <si>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</si>
  <si>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</si>
  <si>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</si>
  <si>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</si>
  <si>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</si>
  <si>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</si>
  <si>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</si>
  <si>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</si>
  <si>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</si>
  <si>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</si>
  <si>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</si>
  <si>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</si>
  <si>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</si>
  <si>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</si>
  <si>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</si>
  <si>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</si>
  <si>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</si>
  <si>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</si>
  <si>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</si>
  <si>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</si>
  <si>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</si>
  <si>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</si>
  <si>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</si>
  <si>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</si>
  <si>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</si>
  <si>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</si>
  <si>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</si>
  <si>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</si>
  <si>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</si>
  <si>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</si>
  <si>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</si>
  <si>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</si>
  <si>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</si>
  <si>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</si>
  <si>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</si>
  <si>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</si>
  <si>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</si>
  <si>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</si>
  <si>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</si>
  <si>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</si>
  <si>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</si>
  <si>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</si>
  <si>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</si>
  <si>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</si>
  <si>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</si>
  <si>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</si>
  <si>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</si>
  <si>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</si>
  <si>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</si>
  <si>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</si>
  <si>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</si>
  <si>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</si>
  <si>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</si>
  <si>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</si>
  <si>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</si>
  <si>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</si>
  <si>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</si>
  <si>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</si>
  <si>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</si>
  <si>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</si>
  <si>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</si>
  <si>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</si>
  <si>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</si>
  <si>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</si>
  <si>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</si>
  <si>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</si>
  <si>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</si>
  <si>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</si>
  <si>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</si>
  <si>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</si>
  <si>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</si>
  <si>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</si>
  <si>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</si>
  <si>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</si>
  <si>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</si>
  <si>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</si>
  <si>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</si>
  <si>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</si>
  <si>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</si>
  <si>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</si>
  <si>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</si>
  <si>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</si>
  <si>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</si>
  <si>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</si>
  <si>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</si>
  <si>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</si>
  <si>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</si>
  <si>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</si>
  <si>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</si>
  <si>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</si>
  <si>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</si>
  <si>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</si>
  <si>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</si>
  <si>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</si>
  <si>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</si>
  <si>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</si>
  <si>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</si>
  <si>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</si>
  <si>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</si>
  <si>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</si>
  <si>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</si>
  <si>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</si>
  <si>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</si>
  <si>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</si>
  <si>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</si>
  <si>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</si>
  <si>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</si>
  <si>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</si>
  <si>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</si>
  <si>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</si>
  <si>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</si>
  <si>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</si>
  <si>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</si>
  <si>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</si>
  <si>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</si>
  <si>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</si>
  <si>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</si>
  <si>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</si>
  <si>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</si>
  <si>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</si>
  <si>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</si>
  <si>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</si>
  <si>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</si>
  <si>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</si>
  <si>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</si>
  <si>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</si>
  <si>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</si>
  <si>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</si>
  <si>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</si>
  <si>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</si>
  <si>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</si>
  <si>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</si>
  <si>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</si>
  <si>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</si>
  <si>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</si>
  <si>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</si>
  <si>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</si>
  <si>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</si>
  <si>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</si>
  <si>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</si>
  <si>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</si>
  <si>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</si>
  <si>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</si>
  <si>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</si>
  <si>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</si>
  <si>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</si>
  <si>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</si>
  <si>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</si>
  <si>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</si>
  <si>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</si>
  <si>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</si>
  <si>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</si>
  <si>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</si>
  <si>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</si>
  <si>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</si>
  <si>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</si>
  <si>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</si>
  <si>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</si>
  <si>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</si>
  <si>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</si>
  <si>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</si>
  <si>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</si>
  <si>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</si>
  <si>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</si>
  <si>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</si>
  <si>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</si>
  <si>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</si>
  <si>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</si>
  <si>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</si>
  <si>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</si>
  <si>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</si>
  <si>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</si>
  <si>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</si>
  <si>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</si>
  <si>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</si>
  <si>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</si>
  <si>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</si>
  <si>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</si>
  <si>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</si>
  <si>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</si>
  <si>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</si>
  <si>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</si>
  <si>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</si>
  <si>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</si>
  <si>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</si>
  <si>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</si>
  <si>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</si>
  <si>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</si>
  <si>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</si>
  <si>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</si>
  <si>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</si>
  <si>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</si>
  <si>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</si>
  <si>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</si>
  <si>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</si>
  <si>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</si>
  <si>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</si>
  <si>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</si>
  <si>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</si>
  <si>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</si>
  <si>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</si>
  <si>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</si>
  <si>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</si>
  <si>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</si>
  <si>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</si>
  <si>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</si>
  <si>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</si>
  <si>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</si>
  <si>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</si>
  <si>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</si>
  <si>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</si>
  <si>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</si>
  <si>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</si>
  <si>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</si>
  <si>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</si>
  <si>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</si>
  <si>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</si>
  <si>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</si>
  <si>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</si>
  <si>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</si>
  <si>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</si>
  <si>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</si>
  <si>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</si>
  <si>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</si>
  <si>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</si>
  <si>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</si>
  <si>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</si>
  <si>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</si>
  <si>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</si>
  <si>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</si>
  <si>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</si>
  <si>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</si>
  <si>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</si>
  <si>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</si>
  <si>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</si>
  <si>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</si>
  <si>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</si>
  <si>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</si>
  <si>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</si>
  <si>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</si>
  <si>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</si>
  <si>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</si>
  <si>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</si>
  <si>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</si>
  <si>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</si>
  <si>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</si>
  <si>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</si>
  <si>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</si>
  <si>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</si>
  <si>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</si>
  <si>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</si>
  <si>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</si>
  <si>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</si>
  <si>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</si>
  <si>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</si>
  <si>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</si>
  <si>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</si>
  <si>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</si>
  <si>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</si>
  <si>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</si>
  <si>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</si>
  <si>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</si>
  <si>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</si>
  <si>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</si>
  <si>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</si>
  <si>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</si>
  <si>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</si>
  <si>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</si>
  <si>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</si>
  <si>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</si>
  <si>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</si>
  <si>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</si>
  <si>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</si>
  <si>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</si>
  <si>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</si>
  <si>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</si>
  <si>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</si>
  <si>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</si>
  <si>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</si>
  <si>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</si>
  <si>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</si>
  <si>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</si>
  <si>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</si>
  <si>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</si>
  <si>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</si>
  <si>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</si>
  <si>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</si>
  <si>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</si>
  <si>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</si>
  <si>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</si>
  <si>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</si>
  <si>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</si>
  <si>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</si>
  <si>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</si>
  <si>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</si>
  <si>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</si>
  <si>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</si>
  <si>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</si>
  <si>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</si>
  <si>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</si>
  <si>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</si>
  <si>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</si>
  <si>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</si>
  <si>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</si>
  <si>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</si>
  <si>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</si>
  <si>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</si>
  <si>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</si>
  <si>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</si>
  <si>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</si>
  <si>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</si>
  <si>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</si>
  <si>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</si>
  <si>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</si>
  <si>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</si>
  <si>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</si>
  <si>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</si>
  <si>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</si>
  <si>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</si>
  <si>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</si>
  <si>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</si>
  <si>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</si>
  <si>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</si>
  <si>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</si>
  <si>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</si>
  <si>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</si>
  <si>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</si>
  <si>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</si>
  <si>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</si>
  <si>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</si>
  <si>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</si>
  <si>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</si>
  <si>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</si>
  <si>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</si>
  <si>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</si>
  <si>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</si>
  <si>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</si>
  <si>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</si>
  <si>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</si>
  <si>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</si>
  <si>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</si>
  <si>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</si>
  <si>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</si>
  <si>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</si>
  <si>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</si>
  <si>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</si>
  <si>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</si>
  <si>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</si>
  <si>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</si>
  <si>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</si>
  <si>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</si>
  <si>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</si>
  <si>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</si>
  <si>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</si>
  <si>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</si>
  <si>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</si>
  <si>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</si>
  <si>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</si>
  <si>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</si>
  <si>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</si>
  <si>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</si>
  <si>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</si>
  <si>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</si>
  <si>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</si>
  <si>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</si>
  <si>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</si>
  <si>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</si>
  <si>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</si>
  <si>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</si>
  <si>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</si>
  <si>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</si>
  <si>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</si>
  <si>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</si>
  <si>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</si>
  <si>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</si>
  <si>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</si>
  <si>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</si>
  <si>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</si>
  <si>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</si>
  <si>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</si>
  <si>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</si>
  <si>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</si>
  <si>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</si>
  <si>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</si>
  <si>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</si>
  <si>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</si>
  <si>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</si>
  <si>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</si>
  <si>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</si>
  <si>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</si>
  <si>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</si>
  <si>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</si>
  <si>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</si>
  <si>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</si>
  <si>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</si>
  <si>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</si>
  <si>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</si>
  <si>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</si>
  <si>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</si>
  <si>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</si>
  <si>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</si>
  <si>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</si>
  <si>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</si>
  <si>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</si>
  <si>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</si>
  <si>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</si>
  <si>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</si>
  <si>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</si>
  <si>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</si>
  <si>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</si>
  <si>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</si>
  <si>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</si>
  <si>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</si>
  <si>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</si>
  <si>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</si>
  <si>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</si>
  <si>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</si>
  <si>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</si>
  <si>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</si>
  <si>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</si>
  <si>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</si>
  <si>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</si>
  <si>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</si>
  <si>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</si>
  <si>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</si>
  <si>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</si>
  <si>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</si>
  <si>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</si>
  <si>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</si>
  <si>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</si>
  <si>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</si>
  <si>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</si>
  <si>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</si>
  <si>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</si>
  <si>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</si>
  <si>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</si>
  <si>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</si>
  <si>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</si>
  <si>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</si>
  <si>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</si>
  <si>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</si>
  <si>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</si>
  <si>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</si>
  <si>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</si>
  <si>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</si>
  <si>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</si>
  <si>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</si>
  <si>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</si>
  <si>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</si>
  <si>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</si>
  <si>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</si>
  <si>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</si>
  <si>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</si>
  <si>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</si>
  <si>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</si>
  <si>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</si>
  <si>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</si>
  <si>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</si>
  <si>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</si>
  <si>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</si>
  <si>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</si>
  <si>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</si>
  <si>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</si>
  <si>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</si>
  <si>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</si>
  <si>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</si>
  <si>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</si>
  <si>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</si>
  <si>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</si>
  <si>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</si>
  <si>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</si>
  <si>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</si>
  <si>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</si>
  <si>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</si>
  <si>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</si>
  <si>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</si>
  <si>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</si>
  <si>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</si>
  <si>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</si>
  <si>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</si>
  <si>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</si>
  <si>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</si>
  <si>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</si>
  <si>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</si>
  <si>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</si>
  <si>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</si>
  <si>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</si>
  <si>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</si>
  <si>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</si>
  <si>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</si>
  <si>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</si>
  <si>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</si>
  <si>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</si>
  <si>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</si>
  <si>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</si>
  <si>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</si>
  <si>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</si>
  <si>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</si>
  <si>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</si>
  <si>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</si>
  <si>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</si>
  <si>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</si>
  <si>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</si>
  <si>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</si>
  <si>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</si>
  <si>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</si>
  <si>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</si>
  <si>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</si>
  <si>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</si>
  <si>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</si>
  <si>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</si>
  <si>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</si>
  <si>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</si>
  <si>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</si>
  <si>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</si>
  <si>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</si>
  <si>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</si>
  <si>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</si>
  <si>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</si>
  <si>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</si>
  <si>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</si>
  <si>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</si>
  <si>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</si>
  <si>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</si>
  <si>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</si>
  <si>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</si>
  <si>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</si>
  <si>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</si>
  <si>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</si>
  <si>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</si>
  <si>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</si>
  <si>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</si>
  <si>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</si>
  <si>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</si>
  <si>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</si>
  <si>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</si>
  <si>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</si>
  <si>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</si>
  <si>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</si>
  <si>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</si>
  <si>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</si>
  <si>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</si>
  <si>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</si>
  <si>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</si>
  <si>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</si>
  <si>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</si>
  <si>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</si>
  <si>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</si>
  <si>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</si>
  <si>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</si>
  <si>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</si>
  <si>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</si>
  <si>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</si>
  <si>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</si>
  <si>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</si>
  <si>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</si>
  <si>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</si>
  <si>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</si>
  <si>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</si>
  <si>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</si>
  <si>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</si>
  <si>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</si>
  <si>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</si>
  <si>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</si>
  <si>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</si>
  <si>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</si>
  <si>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</si>
  <si>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</si>
  <si>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</si>
  <si>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</si>
  <si>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</si>
  <si>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</si>
  <si>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</si>
  <si>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</si>
  <si>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</si>
  <si>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</si>
  <si>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</si>
  <si>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</si>
  <si>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</si>
  <si>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</si>
  <si>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</si>
  <si>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</si>
  <si>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</si>
  <si>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</si>
  <si>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</si>
  <si>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</si>
  <si>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</si>
  <si>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</si>
  <si>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</si>
  <si>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</si>
  <si>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</si>
  <si>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</si>
  <si>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</si>
  <si>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</si>
  <si>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</si>
  <si>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</si>
  <si>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</si>
  <si>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</si>
  <si>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</si>
  <si>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</si>
  <si>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</si>
  <si>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</si>
  <si>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</si>
  <si>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</si>
  <si>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</si>
  <si>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</si>
  <si>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</si>
  <si>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</si>
  <si>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</si>
  <si>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</si>
  <si>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</si>
  <si>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</si>
  <si>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</si>
  <si>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</si>
  <si>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</si>
  <si>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</si>
  <si>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</si>
  <si>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</si>
  <si>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</si>
  <si>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</si>
  <si>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</si>
  <si>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</si>
  <si>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</si>
  <si>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</si>
  <si>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</si>
  <si>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</si>
  <si>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</si>
  <si>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</si>
  <si>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</si>
  <si>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</si>
  <si>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</si>
  <si>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</si>
  <si>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</si>
  <si>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</si>
  <si>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</si>
  <si>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</si>
  <si>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</si>
  <si>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</si>
  <si>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</si>
  <si>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</si>
  <si>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</si>
  <si>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</si>
  <si>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</si>
  <si>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</si>
  <si>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</si>
  <si>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</si>
  <si>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</si>
  <si>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</si>
  <si>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</si>
  <si>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</si>
  <si>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</si>
  <si>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</si>
  <si>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</si>
  <si>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</si>
  <si>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</si>
  <si>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</si>
  <si>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</si>
  <si>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</si>
  <si>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</si>
  <si>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</si>
  <si>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</si>
  <si>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</si>
  <si>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</si>
  <si>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</si>
  <si>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</si>
  <si>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</si>
  <si>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</si>
  <si>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</si>
  <si>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</si>
  <si>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</si>
  <si>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</si>
  <si>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</si>
  <si>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</si>
  <si>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</si>
  <si>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</si>
  <si>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</si>
  <si>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</si>
  <si>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</si>
  <si>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</si>
  <si>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</si>
  <si>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</si>
  <si>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</si>
  <si>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</si>
  <si>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</si>
  <si>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</si>
  <si>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</si>
  <si>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</si>
  <si>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</si>
  <si>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</si>
  <si>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</si>
  <si>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</si>
  <si>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</si>
  <si>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</si>
  <si>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</si>
  <si>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</si>
  <si>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</si>
  <si>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</si>
  <si>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</si>
  <si>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</si>
  <si>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</si>
  <si>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</si>
  <si>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</si>
  <si>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</si>
  <si>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</si>
  <si>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</si>
  <si>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</si>
  <si>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</si>
  <si>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</si>
  <si>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</si>
  <si>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</si>
  <si>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</si>
  <si>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</si>
  <si>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</si>
  <si>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</si>
  <si>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</si>
  <si>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</si>
  <si>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</si>
  <si>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</si>
  <si>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</si>
  <si>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</si>
  <si>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</si>
  <si>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</si>
  <si>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</si>
  <si>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</si>
  <si>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</si>
  <si>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</si>
  <si>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</si>
  <si>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</si>
  <si>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</si>
  <si>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</si>
  <si>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</si>
  <si>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</si>
  <si>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</si>
  <si>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</si>
  <si>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</si>
  <si>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</si>
  <si>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</si>
  <si>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</si>
  <si>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</si>
  <si>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</si>
  <si>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</si>
  <si>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</si>
  <si>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</si>
  <si>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</si>
  <si>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</si>
  <si>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</si>
  <si>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</si>
  <si>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</si>
  <si>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</si>
  <si>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</si>
  <si>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</si>
  <si>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</si>
  <si>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</si>
  <si>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</si>
  <si>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</si>
  <si>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</si>
  <si>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</si>
  <si>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</si>
  <si>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</si>
  <si>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</si>
  <si>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</si>
  <si>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</si>
  <si>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</si>
  <si>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</si>
  <si>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</si>
  <si>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</si>
  <si>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</si>
  <si>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</si>
  <si>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</si>
  <si>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</si>
  <si>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</si>
  <si>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</si>
  <si>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</si>
  <si>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</si>
  <si>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</si>
  <si>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</si>
  <si>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</si>
  <si>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</si>
  <si>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</si>
  <si>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</si>
  <si>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</si>
  <si>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</si>
  <si>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</si>
  <si>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</si>
  <si>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</si>
  <si>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</si>
  <si>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</si>
  <si>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</si>
  <si>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</si>
  <si>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</si>
  <si>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</si>
  <si>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</si>
  <si>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</si>
  <si>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</si>
  <si>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</si>
  <si>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</si>
  <si>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</si>
  <si>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</si>
  <si>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</si>
  <si>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</si>
  <si>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</si>
  <si>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</si>
  <si>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</si>
  <si>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</si>
  <si>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</si>
  <si>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</si>
  <si>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</si>
  <si>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</si>
  <si>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</si>
  <si>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</si>
  <si>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</si>
  <si>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</si>
  <si>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</si>
  <si>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</si>
  <si>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</si>
  <si>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</si>
  <si>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</si>
  <si>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</si>
  <si>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</si>
  <si>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</si>
  <si>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</si>
  <si>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</si>
  <si>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</si>
  <si>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</si>
  <si>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</si>
  <si>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</si>
  <si>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</si>
  <si>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</si>
  <si>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</si>
  <si>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</si>
  <si>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</si>
  <si>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</si>
  <si>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</si>
  <si>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</si>
  <si>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</si>
  <si>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</si>
  <si>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</si>
  <si>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</si>
  <si>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</si>
  <si>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</si>
  <si>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</si>
  <si>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</si>
  <si>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</si>
  <si>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</si>
  <si>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</si>
  <si>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</si>
  <si>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</si>
  <si>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</si>
  <si>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</si>
  <si>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</si>
  <si>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</si>
  <si>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</si>
  <si>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</si>
  <si>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</si>
  <si>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</si>
  <si>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</si>
  <si>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</si>
  <si>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</si>
  <si>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</si>
  <si>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</si>
  <si>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</si>
  <si>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</si>
  <si>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</si>
  <si>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</si>
  <si>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</si>
  <si>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</si>
  <si>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</si>
  <si>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</si>
  <si>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</si>
  <si>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</si>
  <si>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</si>
  <si>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</si>
  <si>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</si>
  <si>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</si>
  <si>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</si>
  <si>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</si>
  <si>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</si>
  <si>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</si>
  <si>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</si>
  <si>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</si>
  <si>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</si>
  <si>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</si>
  <si>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</si>
  <si>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</si>
  <si>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</si>
  <si>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</si>
  <si>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</si>
  <si>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</si>
  <si>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</si>
  <si>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</si>
  <si>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</si>
  <si>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</si>
  <si>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</si>
  <si>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</si>
  <si>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</si>
  <si>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</si>
  <si>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</si>
  <si>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</si>
  <si>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</si>
  <si>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</si>
  <si>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</si>
  <si>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</si>
  <si>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</si>
  <si>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</si>
  <si>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</si>
  <si>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</si>
  <si>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</si>
  <si>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</si>
  <si>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</si>
  <si>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</si>
  <si>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</si>
  <si>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</si>
  <si>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</si>
  <si>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</si>
  <si>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</si>
  <si>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</si>
  <si>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</si>
  <si>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</si>
  <si>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</si>
  <si>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</si>
  <si>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</si>
  <si>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</si>
  <si>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</si>
  <si>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</si>
  <si>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</si>
  <si>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</si>
  <si>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</si>
  <si>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</si>
  <si>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</si>
  <si>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</si>
  <si>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</si>
  <si>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</si>
  <si>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</si>
  <si>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</si>
  <si>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</si>
  <si>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</si>
  <si>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</si>
  <si>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</si>
  <si>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</si>
  <si>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</si>
  <si>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</si>
  <si>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</si>
  <si>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</si>
  <si>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</si>
  <si>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</si>
  <si>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</si>
  <si>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</si>
  <si>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</si>
  <si>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</si>
  <si>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</si>
  <si>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</si>
  <si>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</si>
  <si>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</si>
  <si>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</si>
  <si>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</si>
  <si>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</si>
  <si>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</si>
  <si>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</si>
  <si>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</si>
  <si>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</si>
  <si>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</si>
  <si>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</si>
  <si>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</si>
  <si>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</si>
  <si>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</si>
  <si>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</si>
  <si>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</si>
  <si>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</si>
  <si>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</si>
  <si>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</si>
  <si>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</si>
  <si>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</si>
  <si>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</si>
  <si>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</si>
  <si>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</si>
  <si>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</si>
  <si>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</si>
  <si>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</si>
  <si>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</si>
  <si>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</si>
  <si>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</si>
  <si>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</si>
  <si>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</si>
  <si>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</si>
  <si>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</si>
  <si>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</si>
  <si>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</si>
  <si>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</si>
  <si>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</si>
  <si>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</si>
  <si>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</si>
  <si>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</si>
  <si>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</si>
  <si>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</si>
  <si>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</si>
  <si>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</si>
  <si>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</si>
  <si>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</si>
  <si>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</si>
  <si>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</si>
  <si>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</si>
  <si>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</si>
  <si>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</si>
  <si>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</si>
  <si>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</si>
  <si>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</si>
  <si>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</si>
  <si>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</si>
  <si>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</si>
  <si>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</si>
  <si>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</si>
  <si>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</si>
  <si>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</si>
  <si>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</si>
  <si>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</si>
  <si>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</si>
  <si>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</si>
  <si>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</si>
  <si>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</si>
  <si>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</si>
  <si>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</si>
  <si>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</si>
  <si>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</si>
  <si>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</si>
  <si>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</si>
  <si>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</si>
  <si>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</si>
  <si>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</si>
  <si>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</si>
  <si>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</si>
  <si>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</si>
  <si>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</si>
  <si>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</si>
  <si>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</si>
  <si>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</si>
  <si>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</si>
  <si>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</si>
  <si>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</si>
  <si>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</si>
  <si>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</si>
  <si>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</si>
  <si>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</si>
  <si>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</si>
  <si>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</si>
  <si>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</si>
  <si>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</si>
  <si>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</si>
  <si>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</si>
  <si>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</si>
  <si>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</si>
  <si>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</si>
  <si>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</si>
  <si>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</si>
  <si>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</si>
  <si>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</si>
  <si>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</si>
  <si>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</si>
  <si>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</si>
  <si>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</si>
  <si>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</si>
  <si>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</si>
  <si>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</si>
  <si>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</si>
  <si>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</si>
  <si>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</si>
  <si>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</si>
  <si>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</si>
  <si>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</si>
  <si>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</si>
  <si>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</si>
  <si>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</si>
  <si>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</si>
  <si>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</si>
  <si>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</si>
  <si>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</si>
  <si>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</si>
  <si>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</si>
  <si>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</si>
  <si>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</si>
  <si>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</si>
  <si>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</si>
  <si>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</si>
  <si>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</si>
  <si>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</si>
  <si>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</si>
  <si>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</si>
  <si>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</si>
  <si>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</si>
  <si>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</si>
  <si>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</si>
  <si>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</si>
  <si>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</si>
  <si>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</si>
  <si>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</si>
  <si>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</si>
  <si>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</si>
  <si>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</si>
  <si>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</si>
  <si>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</si>
  <si>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</si>
  <si>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</si>
  <si>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</si>
  <si>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</si>
  <si>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</si>
  <si>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</si>
  <si>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</si>
  <si>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</si>
  <si>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</si>
  <si>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</si>
  <si>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</si>
  <si>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</si>
  <si>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</si>
  <si>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</si>
  <si>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</si>
  <si>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</si>
  <si>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</si>
  <si>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</si>
  <si>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</si>
  <si>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</si>
  <si>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</si>
  <si>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</si>
  <si>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</si>
  <si>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</si>
  <si>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</si>
  <si>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</si>
  <si>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</si>
  <si>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</si>
  <si>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</si>
  <si>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</si>
  <si>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</si>
  <si>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</si>
  <si>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</si>
  <si>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</si>
  <si>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</si>
  <si>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</si>
  <si>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</si>
  <si>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</si>
  <si>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</si>
  <si>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</si>
  <si>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</si>
  <si>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</si>
  <si>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</si>
  <si>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</si>
  <si>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</si>
  <si>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</si>
  <si>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</si>
  <si>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</si>
  <si>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</si>
  <si>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</si>
  <si>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</si>
  <si>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</si>
  <si>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</si>
  <si>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</si>
  <si>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</si>
  <si>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</si>
  <si>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</si>
  <si>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</si>
  <si>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</si>
  <si>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</si>
  <si>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</si>
  <si>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</si>
  <si>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</si>
  <si>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</si>
  <si>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</si>
  <si>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</si>
  <si>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</si>
  <si>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</si>
  <si>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</si>
  <si>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</si>
  <si>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</si>
  <si>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</si>
  <si>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</si>
  <si>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</si>
  <si>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</si>
  <si>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</si>
  <si>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</si>
  <si>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</si>
  <si>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</si>
  <si>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</si>
  <si>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</si>
  <si>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</si>
  <si>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</si>
  <si>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</si>
  <si>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</si>
  <si>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</si>
  <si>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</si>
  <si>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</si>
  <si>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</si>
  <si>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</si>
  <si>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</si>
  <si>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</si>
  <si>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</si>
  <si>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</si>
  <si>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</si>
  <si>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</si>
  <si>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</si>
  <si>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</si>
  <si>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</si>
  <si>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</si>
  <si>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</si>
  <si>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</si>
  <si>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</si>
  <si>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</si>
  <si>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</si>
  <si>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</si>
  <si>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</si>
  <si>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</si>
  <si>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</si>
  <si>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</si>
  <si>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</si>
  <si>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</si>
  <si>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</si>
  <si>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</si>
  <si>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</si>
  <si>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</si>
  <si>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</si>
  <si>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</si>
  <si>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</si>
  <si>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</si>
  <si>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</si>
  <si>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</si>
  <si>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</si>
  <si>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</si>
  <si>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</si>
  <si>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</si>
  <si>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</si>
  <si>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</si>
  <si>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</si>
  <si>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</si>
  <si>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</si>
  <si>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</si>
  <si>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</si>
  <si>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</si>
  <si>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</si>
  <si>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</si>
  <si>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</si>
  <si>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</si>
  <si>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</si>
  <si>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</si>
  <si>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</si>
  <si>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</si>
  <si>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</si>
  <si>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</si>
  <si>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</si>
  <si>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</si>
  <si>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</si>
  <si>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</si>
  <si>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</si>
  <si>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</si>
  <si>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</si>
  <si>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</si>
  <si>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</si>
  <si>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</si>
  <si>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</si>
  <si>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</si>
  <si>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</si>
  <si>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</si>
  <si>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</si>
  <si>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</si>
  <si>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</si>
  <si>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</si>
  <si>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</si>
  <si>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</si>
  <si>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</si>
  <si>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</si>
  <si>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</si>
  <si>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</si>
  <si>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</si>
  <si>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</si>
  <si>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</si>
  <si>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</si>
  <si>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</si>
  <si>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</si>
  <si>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</si>
  <si>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</si>
  <si>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</si>
  <si>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</si>
  <si>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</si>
  <si>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</si>
  <si>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</si>
  <si>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</si>
  <si>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</si>
  <si>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</si>
  <si>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</si>
  <si>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</si>
  <si>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</si>
  <si>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</si>
  <si>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</si>
  <si>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</si>
  <si>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</si>
  <si>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</si>
  <si>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</si>
  <si>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</si>
  <si>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</si>
  <si>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</si>
  <si>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</si>
  <si>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</si>
  <si>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</si>
  <si>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</si>
  <si>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</si>
  <si>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</si>
  <si>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</si>
  <si>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</si>
  <si>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</si>
  <si>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</si>
  <si>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</si>
  <si>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</si>
  <si>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</si>
  <si>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</si>
  <si>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</si>
  <si>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</si>
  <si>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</si>
  <si>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</si>
  <si>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</si>
  <si>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</si>
  <si>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</si>
  <si>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</si>
  <si>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</si>
  <si>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</si>
  <si>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</si>
  <si>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</si>
  <si>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</si>
  <si>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</si>
  <si>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</si>
  <si>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</si>
  <si>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</si>
  <si>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</si>
  <si>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</si>
  <si>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</si>
  <si>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</si>
  <si>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</si>
  <si>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</si>
  <si>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</si>
  <si>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</si>
  <si>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</si>
  <si>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</si>
  <si>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</si>
  <si>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</si>
  <si>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</si>
  <si>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</si>
  <si>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</si>
  <si>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</si>
  <si>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</si>
  <si>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</si>
  <si>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</si>
  <si>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</si>
  <si>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</si>
  <si>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</si>
  <si>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</si>
  <si>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</si>
  <si>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</si>
  <si>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</si>
  <si>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</si>
  <si>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</si>
  <si>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</si>
  <si>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</si>
  <si>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</si>
  <si>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</si>
  <si>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</si>
  <si>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</si>
  <si>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</si>
  <si>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</si>
  <si>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</si>
  <si>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</si>
  <si>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</si>
  <si>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</si>
  <si>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</si>
  <si>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</si>
  <si>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</si>
  <si>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</si>
  <si>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</si>
  <si>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</si>
  <si>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</si>
  <si>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</si>
  <si>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</si>
  <si>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</si>
  <si>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</si>
  <si>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</si>
  <si>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</si>
  <si>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</si>
  <si>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</si>
  <si>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</si>
  <si>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</si>
  <si>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</si>
  <si>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</si>
  <si>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</si>
  <si>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</si>
  <si>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</si>
  <si>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</si>
  <si>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</si>
  <si>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</si>
  <si>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</si>
  <si>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</si>
  <si>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</si>
  <si>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</si>
  <si>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</si>
  <si>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</si>
  <si>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</si>
  <si>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</si>
  <si>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</si>
  <si>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</si>
  <si>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</si>
  <si>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</si>
  <si>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</si>
  <si>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</si>
  <si>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</si>
  <si>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</si>
  <si>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</si>
  <si>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</si>
  <si>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</si>
  <si>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</si>
  <si>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</si>
  <si>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</si>
  <si>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</si>
  <si>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</si>
  <si>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</si>
  <si>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</si>
  <si>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</si>
  <si>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</si>
  <si>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</si>
  <si>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</si>
  <si>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</si>
  <si>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</si>
  <si>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</si>
  <si>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</si>
  <si>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</si>
  <si>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</si>
  <si>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</si>
  <si>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</si>
  <si>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</si>
  <si>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</si>
  <si>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</si>
  <si>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</si>
  <si>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</si>
  <si>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</si>
  <si>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</si>
  <si>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</si>
  <si>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</si>
  <si>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</si>
  <si>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</si>
  <si>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</si>
  <si>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</si>
  <si>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</si>
  <si>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</si>
  <si>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</si>
  <si>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</si>
  <si>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</si>
  <si>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</si>
  <si>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</si>
  <si>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</si>
  <si>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</si>
  <si>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</si>
  <si>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</si>
  <si>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</si>
  <si>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</si>
  <si>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</si>
  <si>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</si>
  <si>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</si>
  <si>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</si>
  <si>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</si>
  <si>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</si>
  <si>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</si>
  <si>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</si>
  <si>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</si>
  <si>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</si>
  <si>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</si>
  <si>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</si>
  <si>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</si>
  <si>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</si>
  <si>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</si>
  <si>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</si>
  <si>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</si>
  <si>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</si>
  <si>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</si>
  <si>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</si>
  <si>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</si>
  <si>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</si>
  <si>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</si>
  <si>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</si>
  <si>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</si>
  <si>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</si>
  <si>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</si>
  <si>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</si>
  <si>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</si>
  <si>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</si>
  <si>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</si>
  <si>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</si>
  <si>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</si>
  <si>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</si>
  <si>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</si>
  <si>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</si>
  <si>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</si>
  <si>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</si>
  <si>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</si>
  <si>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</si>
  <si>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</si>
  <si>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</si>
  <si>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</si>
  <si>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</si>
  <si>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</si>
  <si>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</si>
  <si>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</si>
  <si>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</si>
  <si>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</si>
  <si>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</si>
  <si>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</si>
  <si>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</si>
  <si>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</si>
  <si>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</si>
  <si>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</si>
  <si>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</si>
  <si>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</si>
  <si>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</si>
  <si>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</si>
  <si>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</si>
  <si>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</si>
  <si>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</si>
  <si>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</si>
  <si>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</si>
  <si>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</si>
  <si>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</si>
  <si>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</si>
  <si>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</si>
  <si>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</si>
  <si>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</si>
  <si>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</si>
  <si>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</si>
  <si>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</si>
  <si>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</si>
  <si>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</si>
  <si>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</si>
  <si>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</si>
  <si>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</si>
  <si>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</si>
  <si>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</si>
  <si>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</si>
  <si>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</si>
  <si>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</si>
  <si>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</si>
  <si>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</si>
  <si>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</si>
  <si>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</si>
  <si>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</si>
  <si>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</si>
  <si>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</si>
  <si>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</si>
  <si>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</si>
  <si>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</si>
  <si>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</si>
  <si>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</si>
  <si>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</si>
  <si>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</si>
  <si>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</si>
  <si>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</si>
  <si>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</si>
  <si>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</si>
  <si>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</si>
  <si>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</si>
  <si>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</si>
  <si>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</si>
  <si>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</si>
  <si>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</si>
  <si>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</si>
  <si>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</si>
  <si>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</si>
  <si>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</si>
  <si>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</si>
  <si>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</si>
  <si>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</si>
  <si>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</si>
  <si>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</si>
  <si>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</si>
  <si>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</si>
  <si>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</si>
  <si>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</si>
  <si>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</si>
  <si>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</si>
  <si>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</si>
  <si>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</si>
  <si>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</si>
  <si>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</si>
  <si>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</si>
  <si>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</si>
  <si>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</si>
  <si>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</si>
  <si>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</si>
  <si>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</si>
  <si>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</si>
  <si>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</si>
  <si>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</si>
  <si>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</si>
  <si>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</si>
  <si>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</si>
  <si>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</si>
  <si>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</si>
  <si>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</si>
  <si>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</si>
  <si>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</si>
  <si>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</si>
  <si>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</si>
  <si>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</si>
  <si>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</si>
  <si>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</si>
  <si>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</si>
  <si>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</si>
  <si>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</si>
  <si>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</si>
  <si>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</si>
  <si>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</si>
  <si>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</si>
  <si>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</si>
  <si>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</si>
  <si>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</si>
  <si>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</si>
  <si>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</si>
  <si>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</si>
  <si>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</si>
  <si>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</si>
  <si>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</si>
  <si>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</si>
  <si>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</si>
  <si>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</si>
  <si>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</si>
  <si>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</si>
  <si>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</si>
  <si>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</si>
  <si>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</si>
  <si>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</si>
  <si>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</si>
  <si>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</si>
  <si>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</si>
  <si>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</si>
  <si>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</si>
  <si>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</si>
  <si>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</si>
  <si>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</si>
  <si>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</si>
  <si>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</si>
  <si>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</si>
  <si>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</si>
  <si>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</si>
  <si>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</si>
  <si>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</si>
  <si>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</si>
  <si>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</si>
  <si>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</si>
  <si>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</si>
  <si>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</si>
  <si>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</si>
  <si>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</si>
  <si>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</si>
  <si>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</si>
  <si>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</si>
  <si>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</si>
  <si>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</si>
  <si>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</si>
  <si>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</si>
  <si>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</si>
  <si>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</si>
  <si>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</si>
  <si>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</si>
  <si>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</si>
  <si>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</si>
  <si>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</si>
  <si>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</si>
  <si>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</si>
  <si>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</si>
  <si>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</si>
  <si>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</si>
  <si>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</si>
  <si>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</si>
  <si>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</si>
  <si>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</si>
  <si>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</si>
  <si>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</si>
  <si>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</si>
  <si>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</si>
  <si>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</si>
  <si>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</si>
  <si>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</si>
  <si>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</si>
  <si>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</si>
  <si>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</si>
  <si>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</si>
  <si>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</si>
  <si>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</si>
  <si>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</si>
  <si>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</si>
  <si>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</si>
  <si>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</si>
  <si>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</si>
  <si>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</si>
  <si>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</si>
  <si>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</si>
  <si>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</si>
  <si>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</si>
  <si>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</si>
  <si>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</si>
  <si>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</si>
  <si>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</si>
  <si>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</si>
  <si>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</si>
  <si>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</si>
  <si>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</si>
  <si>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</si>
  <si>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</si>
  <si>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</si>
  <si>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</si>
  <si>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</si>
  <si>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</si>
  <si>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</si>
  <si>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</si>
  <si>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</si>
  <si>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</si>
  <si>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</si>
  <si>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</si>
  <si>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</si>
  <si>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</si>
  <si>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</si>
  <si>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</si>
  <si>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</si>
  <si>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</si>
  <si>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</si>
  <si>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</si>
  <si>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</si>
  <si>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</si>
  <si>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</si>
  <si>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</si>
  <si>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</si>
  <si>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</si>
  <si>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</si>
  <si>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</si>
  <si>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</si>
  <si>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</si>
  <si>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</si>
  <si>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</si>
  <si>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</si>
  <si>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</si>
  <si>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</si>
  <si>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</si>
  <si>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</si>
  <si>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</si>
  <si>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</si>
  <si>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</si>
  <si>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</si>
  <si>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</si>
  <si>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</si>
  <si>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</si>
  <si>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</si>
  <si>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</si>
  <si>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</si>
  <si>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</si>
  <si>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</si>
  <si>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</si>
  <si>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</si>
  <si>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</si>
  <si>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</si>
  <si>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</si>
  <si>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</si>
  <si>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</si>
  <si>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</si>
  <si>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</si>
  <si>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</si>
  <si>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</si>
  <si>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</si>
  <si>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</si>
  <si>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</si>
  <si>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</si>
  <si>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</si>
  <si>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</si>
  <si>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</si>
  <si>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</si>
  <si>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</si>
  <si>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</si>
  <si>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</si>
  <si>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</si>
  <si>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</si>
  <si>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</si>
  <si>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</si>
  <si>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</si>
  <si>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</si>
  <si>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</si>
  <si>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</si>
  <si>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</si>
  <si>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</si>
  <si>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</si>
  <si>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</si>
  <si>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</si>
  <si>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</si>
  <si>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</si>
  <si>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</si>
  <si>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</si>
  <si>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</si>
  <si>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</si>
  <si>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</si>
  <si>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</si>
  <si>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</si>
  <si>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</si>
  <si>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</si>
  <si>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</si>
  <si>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</si>
  <si>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</si>
  <si>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</si>
  <si>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</si>
  <si>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</si>
  <si>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</si>
  <si>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</si>
  <si>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</si>
  <si>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</si>
  <si>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</si>
  <si>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</si>
  <si>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</si>
  <si>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</si>
  <si>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</si>
  <si>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</si>
  <si>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</si>
  <si>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</si>
  <si>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</si>
  <si>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</si>
  <si>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</si>
  <si>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</si>
  <si>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</si>
  <si>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</si>
  <si>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</si>
  <si>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</si>
  <si>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</si>
  <si>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</si>
  <si>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</si>
  <si>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</si>
  <si>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</si>
  <si>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</si>
  <si>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</si>
  <si>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</si>
  <si>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</si>
  <si>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</si>
  <si>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</si>
  <si>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</si>
  <si>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</si>
  <si>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</si>
  <si>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</si>
  <si>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</si>
  <si>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</si>
  <si>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</si>
  <si>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</si>
  <si>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</si>
  <si>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</si>
  <si>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</si>
  <si>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</si>
  <si>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</si>
  <si>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</si>
  <si>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</si>
  <si>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</si>
  <si>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</si>
  <si>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</si>
  <si>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</si>
  <si>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</si>
  <si>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</si>
  <si>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</si>
  <si>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</si>
  <si>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</si>
  <si>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</si>
  <si>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</si>
  <si>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</si>
  <si>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</si>
  <si>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</si>
  <si>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</si>
  <si>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</si>
  <si>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</si>
  <si>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</si>
  <si>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</si>
  <si>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</si>
  <si>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</si>
  <si>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</si>
  <si>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</si>
  <si>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</si>
  <si>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</si>
  <si>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</si>
  <si>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</si>
  <si>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</si>
  <si>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</si>
  <si>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</si>
  <si>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</si>
  <si>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</si>
  <si>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</si>
  <si>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</si>
  <si>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</si>
  <si>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</si>
  <si>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</si>
  <si>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</si>
  <si>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</si>
  <si>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</si>
  <si>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</si>
  <si>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</si>
  <si>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</si>
  <si>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</si>
  <si>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</si>
  <si>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</si>
  <si>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</si>
  <si>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</si>
  <si>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</si>
  <si>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</si>
  <si>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</si>
  <si>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</si>
  <si>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</si>
  <si>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</si>
  <si>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</si>
  <si>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</si>
  <si>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</si>
  <si>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</si>
  <si>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</si>
  <si>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</si>
  <si>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</si>
  <si>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</si>
  <si>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</si>
  <si>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</si>
  <si>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</si>
  <si>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</si>
  <si>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</si>
  <si>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</si>
  <si>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</si>
  <si>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</si>
  <si>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</si>
  <si>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</si>
  <si>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</si>
  <si>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</si>
  <si>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</si>
  <si>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</si>
  <si>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</si>
  <si>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</si>
  <si>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</si>
  <si>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</si>
  <si>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</si>
  <si>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</si>
  <si>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</si>
  <si>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</si>
  <si>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</si>
  <si>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</si>
  <si>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</si>
  <si>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</si>
  <si>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</si>
  <si>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</si>
  <si>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</si>
  <si>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</si>
  <si>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</si>
  <si>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</si>
  <si>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</si>
  <si>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</si>
  <si>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</si>
  <si>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</si>
  <si>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</si>
  <si>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</si>
  <si>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</si>
  <si>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</si>
  <si>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</si>
  <si>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</si>
  <si>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</si>
  <si>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</si>
  <si>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</si>
  <si>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</si>
  <si>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</si>
  <si>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</si>
  <si>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</si>
  <si>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</si>
  <si>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</si>
  <si>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</si>
  <si>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</si>
  <si>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</si>
  <si>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</si>
  <si>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</si>
  <si>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</si>
  <si>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</si>
  <si>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</si>
  <si>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</si>
  <si>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</si>
  <si>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</si>
  <si>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</si>
  <si>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</si>
  <si>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</si>
  <si>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</si>
  <si>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</si>
  <si>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</si>
  <si>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</si>
  <si>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</si>
  <si>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</si>
  <si>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</si>
  <si>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</si>
  <si>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</si>
  <si>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</si>
  <si>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</si>
  <si>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</si>
  <si>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</si>
  <si>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</si>
  <si>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</si>
  <si>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</si>
  <si>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</si>
  <si>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</si>
  <si>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</si>
  <si>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</si>
  <si>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</si>
  <si>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</si>
  <si>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</si>
  <si>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</si>
  <si>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</si>
  <si>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</si>
  <si>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</si>
  <si>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</si>
  <si>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</si>
  <si>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</si>
  <si>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</si>
  <si>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</si>
  <si>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</si>
  <si>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</si>
  <si>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</si>
  <si>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</si>
  <si>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</si>
  <si>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</si>
  <si>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</si>
  <si>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</si>
  <si>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</si>
  <si>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</si>
  <si>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</si>
  <si>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</si>
  <si>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</si>
  <si>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</si>
  <si>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</si>
  <si>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</si>
  <si>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</si>
  <si>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</si>
  <si>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</si>
  <si>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</si>
  <si>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</si>
  <si>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</si>
  <si>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</si>
  <si>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</si>
  <si>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</si>
  <si>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</si>
  <si>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</si>
  <si>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</si>
  <si>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</si>
  <si>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</si>
  <si>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</si>
  <si>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</si>
  <si>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</si>
  <si>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</si>
  <si>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</si>
  <si>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</si>
  <si>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</si>
  <si>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</si>
  <si>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</si>
  <si>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</si>
  <si>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</si>
  <si>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</si>
  <si>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</si>
  <si>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</si>
  <si>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</si>
  <si>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</si>
  <si>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</si>
  <si>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</si>
  <si>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</si>
  <si>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</si>
  <si>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</si>
  <si>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</si>
  <si>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</si>
  <si>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</si>
  <si>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</si>
  <si>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</si>
  <si>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</si>
  <si>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</si>
  <si>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</si>
  <si>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</si>
  <si>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</si>
  <si>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</si>
  <si>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</si>
  <si>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</si>
  <si>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</si>
  <si>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</si>
  <si>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</si>
  <si>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</si>
  <si>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</si>
  <si>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</si>
  <si>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</si>
  <si>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</si>
  <si>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</si>
  <si>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</si>
  <si>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</si>
  <si>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</si>
  <si>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</si>
  <si>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</si>
  <si>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</si>
  <si>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</si>
  <si>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</si>
  <si>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</si>
  <si>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</si>
  <si>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</si>
  <si>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</si>
  <si>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</si>
  <si>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</si>
  <si>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</si>
  <si>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</si>
  <si>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</si>
  <si>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</si>
  <si>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</si>
  <si>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</si>
  <si>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</si>
  <si>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</si>
  <si>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</si>
  <si>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</si>
  <si>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</si>
  <si>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</si>
  <si>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</si>
  <si>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</si>
  <si>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</si>
  <si>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</si>
  <si>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</si>
  <si>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</si>
  <si>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</si>
  <si>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</si>
  <si>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</si>
  <si>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</si>
  <si>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</si>
  <si>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</si>
  <si>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</si>
  <si>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</si>
  <si>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</si>
  <si>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</si>
  <si>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</si>
  <si>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</si>
  <si>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</si>
  <si>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</si>
  <si>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</si>
  <si>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</si>
  <si>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</si>
  <si>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</si>
  <si>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</si>
  <si>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</si>
  <si>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</si>
  <si>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</si>
  <si>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</si>
  <si>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</si>
  <si>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</si>
  <si>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</si>
  <si>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</si>
  <si>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</si>
  <si>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</si>
  <si>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</si>
  <si>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</si>
  <si>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</si>
  <si>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</si>
  <si>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</si>
  <si>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</si>
  <si>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</si>
  <si>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</si>
  <si>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</si>
  <si>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</si>
  <si>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</si>
  <si>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</si>
  <si>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</si>
  <si>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</si>
  <si>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</si>
  <si>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</si>
  <si>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</si>
  <si>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</si>
  <si>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</si>
  <si>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</si>
  <si>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</si>
  <si>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</si>
  <si>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</si>
  <si>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</si>
  <si>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</si>
  <si>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</si>
  <si>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</si>
  <si>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</si>
  <si>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</si>
  <si>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</si>
  <si>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</si>
  <si>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</si>
  <si>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</si>
  <si>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</si>
  <si>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</si>
  <si>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</si>
  <si>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</si>
  <si>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</si>
  <si>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</si>
  <si>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</si>
  <si>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</si>
  <si>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</si>
  <si>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</si>
  <si>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</si>
  <si>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</si>
  <si>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</si>
  <si>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</si>
  <si>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</si>
  <si>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</si>
  <si>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</si>
  <si>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</si>
  <si>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</si>
  <si>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</si>
  <si>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</si>
  <si>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</si>
  <si>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</si>
  <si>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</si>
  <si>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</si>
  <si>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</si>
  <si>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</si>
  <si>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</si>
  <si>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</si>
  <si>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</si>
  <si>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</si>
  <si>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</si>
  <si>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</si>
  <si>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</si>
  <si>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</si>
  <si>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</si>
  <si>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</si>
  <si>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</si>
  <si>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</si>
  <si>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</si>
  <si>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</si>
  <si>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</si>
  <si>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</si>
  <si>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</si>
  <si>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</si>
  <si>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</si>
  <si>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</si>
  <si>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</si>
  <si>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</si>
  <si>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</si>
  <si>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</si>
  <si>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</si>
  <si>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</si>
  <si>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</si>
  <si>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</si>
  <si>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</si>
  <si>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</si>
  <si>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</si>
  <si>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</si>
  <si>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</si>
  <si>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</si>
  <si>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</si>
  <si>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</si>
  <si>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</si>
  <si>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</si>
  <si>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</si>
  <si>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</si>
  <si>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</si>
  <si>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</si>
  <si>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</si>
  <si>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</si>
  <si>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</si>
  <si>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</si>
  <si>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</si>
  <si>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</si>
  <si>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</si>
  <si>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</si>
  <si>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</si>
  <si>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</si>
  <si>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</si>
  <si>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</si>
  <si>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</si>
  <si>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</si>
  <si>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</si>
  <si>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</si>
  <si>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</si>
  <si>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</si>
  <si>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</si>
  <si>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</si>
  <si>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</si>
  <si>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</si>
  <si>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</si>
  <si>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</si>
  <si>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</si>
  <si>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</si>
  <si>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</si>
  <si>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</si>
  <si>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</si>
  <si>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</si>
  <si>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</si>
  <si>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</si>
  <si>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</si>
  <si>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</si>
  <si>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</si>
  <si>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</si>
  <si>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</si>
  <si>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</si>
  <si>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</si>
  <si>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</si>
  <si>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</si>
  <si>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</si>
  <si>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</si>
  <si>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</si>
  <si>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</si>
  <si>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</si>
  <si>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</si>
  <si>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</si>
  <si>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</si>
  <si>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</si>
  <si>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</si>
  <si>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</si>
  <si>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</si>
  <si>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</si>
  <si>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</si>
  <si>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</si>
  <si>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</si>
  <si>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</si>
  <si>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</si>
  <si>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</si>
  <si>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</si>
  <si>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</si>
  <si>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</si>
  <si>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</si>
  <si>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</si>
  <si>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</si>
  <si>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</si>
  <si>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</si>
  <si>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</si>
  <si>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</si>
  <si>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</si>
  <si>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</si>
  <si>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</si>
  <si>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</si>
  <si>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</si>
  <si>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</si>
  <si>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</si>
  <si>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</si>
  <si>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</si>
  <si>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</si>
  <si>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</si>
  <si>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</si>
  <si>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</si>
  <si>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</si>
  <si>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</si>
  <si>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</si>
  <si>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</si>
  <si>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</si>
  <si>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</si>
  <si>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</si>
  <si>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</si>
  <si>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</si>
  <si>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</si>
  <si>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</si>
  <si>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</si>
  <si>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</si>
  <si>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</si>
  <si>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</si>
  <si>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</si>
  <si>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</si>
  <si>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</si>
  <si>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</si>
  <si>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</si>
  <si>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</si>
  <si>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</si>
  <si>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</si>
  <si>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</si>
  <si>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</si>
  <si>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</si>
  <si>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</si>
  <si>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</si>
  <si>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</si>
  <si>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</si>
  <si>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</si>
  <si>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</si>
  <si>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</si>
  <si>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</si>
  <si>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</si>
  <si>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</si>
  <si>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</si>
  <si>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</si>
  <si>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</si>
  <si>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</si>
  <si>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</si>
  <si>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</si>
  <si>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</si>
  <si>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</si>
  <si>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</si>
  <si>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</si>
  <si>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</si>
  <si>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</si>
  <si>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</si>
  <si>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</si>
  <si>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</si>
  <si>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</si>
  <si>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</si>
  <si>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</si>
  <si>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</si>
  <si>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</si>
  <si>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</si>
  <si>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</si>
  <si>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</si>
  <si>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</si>
  <si>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</si>
  <si>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</si>
  <si>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</si>
  <si>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</si>
  <si>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</si>
  <si>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</si>
  <si>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</si>
  <si>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</si>
  <si>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</si>
  <si>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</si>
  <si>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</si>
  <si>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</si>
  <si>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</si>
  <si>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</si>
  <si>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</si>
  <si>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</si>
  <si>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</si>
  <si>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</si>
  <si>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</si>
  <si>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</si>
  <si>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</si>
  <si>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</si>
  <si>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</si>
  <si>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</si>
  <si>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</si>
  <si>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</si>
  <si>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</si>
  <si>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</si>
  <si>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</si>
  <si>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</si>
  <si>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</si>
  <si>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</si>
  <si>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</si>
  <si>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</si>
  <si>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</si>
  <si>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</si>
  <si>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</si>
  <si>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</si>
  <si>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</si>
  <si>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</si>
  <si>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</si>
  <si>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</si>
  <si>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</si>
  <si>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</si>
  <si>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</si>
  <si>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</si>
  <si>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</si>
  <si>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</si>
  <si>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</si>
  <si>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</si>
  <si>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</si>
  <si>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</si>
  <si>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</si>
  <si>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</si>
  <si>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</si>
  <si>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</si>
  <si>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</si>
  <si>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</si>
  <si>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</si>
  <si>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</si>
  <si>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</si>
  <si>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</si>
  <si>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</si>
  <si>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</si>
  <si>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</si>
  <si>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</si>
  <si>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</si>
  <si>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</si>
  <si>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</si>
  <si>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</si>
  <si>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</si>
  <si>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</si>
  <si>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</si>
  <si>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</si>
  <si>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</si>
  <si>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</si>
  <si>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</si>
  <si>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</si>
  <si>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</si>
  <si>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</si>
  <si>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</si>
  <si>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</si>
  <si>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</si>
  <si>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</si>
  <si>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</si>
  <si>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</si>
  <si>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</si>
  <si>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</si>
  <si>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</si>
  <si>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</si>
  <si>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</si>
  <si>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</si>
  <si>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</si>
  <si>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</si>
  <si>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</si>
  <si>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</si>
  <si>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</si>
  <si>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</si>
  <si>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</si>
  <si>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</si>
  <si>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</si>
  <si>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</si>
  <si>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</si>
  <si>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</si>
  <si>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</si>
  <si>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</si>
  <si>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</si>
  <si>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</si>
  <si>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</si>
  <si>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</si>
  <si>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</si>
  <si>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</si>
  <si>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</si>
  <si>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</si>
  <si>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</si>
  <si>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</si>
  <si>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</si>
  <si>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</si>
  <si>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</si>
  <si>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</si>
  <si>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</si>
  <si>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</si>
  <si>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</si>
  <si>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</si>
  <si>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</si>
  <si>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</si>
  <si>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</si>
  <si>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</si>
  <si>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</si>
  <si>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</si>
  <si>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</si>
  <si>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</si>
  <si>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</si>
  <si>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</si>
  <si>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</si>
  <si>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</si>
  <si>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</si>
  <si>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</si>
  <si>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</si>
  <si>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</si>
  <si>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</si>
  <si>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</si>
  <si>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</si>
  <si>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</si>
  <si>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</si>
  <si>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</si>
  <si>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</si>
  <si>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</si>
  <si>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</si>
  <si>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</si>
  <si>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</si>
  <si>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</si>
  <si>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</si>
  <si>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</si>
  <si>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</si>
  <si>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</si>
  <si>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</si>
  <si>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</si>
  <si>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</si>
  <si>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</si>
  <si>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</si>
  <si>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</si>
  <si>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</si>
  <si>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</si>
  <si>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</si>
  <si>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</si>
  <si>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</si>
  <si>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</si>
  <si>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</si>
  <si>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</si>
  <si>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</si>
  <si>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</si>
  <si>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</si>
  <si>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</si>
  <si>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</si>
  <si>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</si>
  <si>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</si>
  <si>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</si>
  <si>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</si>
  <si>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</si>
  <si>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</si>
  <si>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</si>
  <si>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</si>
  <si>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</si>
  <si>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</si>
  <si>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</si>
  <si>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</si>
  <si>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</si>
  <si>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</si>
  <si>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</si>
  <si>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</si>
  <si>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</si>
  <si>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</si>
  <si>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</si>
  <si>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</si>
  <si>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</si>
  <si>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</si>
  <si>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</si>
  <si>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</si>
  <si>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</si>
  <si>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</si>
  <si>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</si>
  <si>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</si>
  <si>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</si>
  <si>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</si>
  <si>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</si>
  <si>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</si>
  <si>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</si>
  <si>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</si>
  <si>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</si>
  <si>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</si>
  <si>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</si>
  <si>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</si>
  <si>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</si>
  <si>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</si>
  <si>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</si>
  <si>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</si>
  <si>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</si>
  <si>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</si>
  <si>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</si>
  <si>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</si>
  <si>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</si>
  <si>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</si>
  <si>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</si>
  <si>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</si>
  <si>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</si>
  <si>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</si>
  <si>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</si>
  <si>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</si>
  <si>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</si>
  <si>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</si>
  <si>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</si>
  <si>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</si>
  <si>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</si>
  <si>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</si>
  <si>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</si>
  <si>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</si>
  <si>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</si>
  <si>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</si>
  <si>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</si>
  <si>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</si>
  <si>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</si>
  <si>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</si>
  <si>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</si>
  <si>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</si>
  <si>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</si>
  <si>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</si>
  <si>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</si>
  <si>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</si>
  <si>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</si>
  <si>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</si>
  <si>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</si>
  <si>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</si>
  <si>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</si>
  <si>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</si>
  <si>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</si>
  <si>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</si>
  <si>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</si>
  <si>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</si>
  <si>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</si>
  <si>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</si>
  <si>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</si>
  <si>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</si>
  <si>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</si>
  <si>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</si>
  <si>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</si>
  <si>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</si>
  <si>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</si>
  <si>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</si>
  <si>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</si>
  <si>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</si>
  <si>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</si>
  <si>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</si>
  <si>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</si>
  <si>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</si>
  <si>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</si>
  <si>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</si>
  <si>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</si>
  <si>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</si>
  <si>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</si>
  <si>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</si>
  <si>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</si>
  <si>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</si>
  <si>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</si>
  <si>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</si>
  <si>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</si>
  <si>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</si>
  <si>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</si>
  <si>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</si>
  <si>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</si>
  <si>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</si>
  <si>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</si>
  <si>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</si>
  <si>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</si>
  <si>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</si>
  <si>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</si>
  <si>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</si>
  <si>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</si>
  <si>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</si>
  <si>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</si>
  <si>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</si>
  <si>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</si>
  <si>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</si>
  <si>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</si>
  <si>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</si>
  <si>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</si>
  <si>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</si>
  <si>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</si>
  <si>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</si>
  <si>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</si>
  <si>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</si>
  <si>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</si>
  <si>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</si>
  <si>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</si>
  <si>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</si>
  <si>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</si>
  <si>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</si>
  <si>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</si>
  <si>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</si>
  <si>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</si>
  <si>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</si>
  <si>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</si>
  <si>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</si>
  <si>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</si>
  <si>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</si>
  <si>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</si>
  <si>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</si>
  <si>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</si>
  <si>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</si>
  <si>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</si>
  <si>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</si>
  <si>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</si>
  <si>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</si>
  <si>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</si>
  <si>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</si>
  <si>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</si>
  <si>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</si>
  <si>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</si>
  <si>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</si>
  <si>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</si>
  <si>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</si>
  <si>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</si>
  <si>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</si>
  <si>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</si>
  <si>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</si>
  <si>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</si>
  <si>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</si>
  <si>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</si>
  <si>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</si>
  <si>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</si>
  <si>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</si>
  <si>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</si>
  <si>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</si>
  <si>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</si>
  <si>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</si>
  <si>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</si>
  <si>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</si>
  <si>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</si>
  <si>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</si>
  <si>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</si>
  <si>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</si>
  <si>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</si>
  <si>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</si>
  <si>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</si>
  <si>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</si>
  <si>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</si>
  <si>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</si>
  <si>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</si>
  <si>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</si>
  <si>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</si>
  <si>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</si>
  <si>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</si>
  <si>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</si>
  <si>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</si>
  <si>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</si>
  <si>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</si>
  <si>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</si>
  <si>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</si>
  <si>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</si>
  <si>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</si>
  <si>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</si>
  <si>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</si>
  <si>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</si>
  <si>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</si>
  <si>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</si>
  <si>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</si>
  <si>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</si>
  <si>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</si>
  <si>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</si>
  <si>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</si>
  <si>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</si>
  <si>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</si>
  <si>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</si>
  <si>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</si>
  <si>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</si>
  <si>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</si>
  <si>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</si>
  <si>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</si>
  <si>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</si>
  <si>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</si>
  <si>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</si>
  <si>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</si>
  <si>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</si>
  <si>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</si>
  <si>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</si>
  <si>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</si>
  <si>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</si>
  <si>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</si>
  <si>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</si>
  <si>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</si>
  <si>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</si>
  <si>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</si>
  <si>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</si>
  <si>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</si>
  <si>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</si>
  <si>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</si>
  <si>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</si>
  <si>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</si>
  <si>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</si>
  <si>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</si>
  <si>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</si>
  <si>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</si>
  <si>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</si>
  <si>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</si>
  <si>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</si>
  <si>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</si>
  <si>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</si>
  <si>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</si>
  <si>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</si>
  <si>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</si>
  <si>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</si>
  <si>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</si>
  <si>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</si>
  <si>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</si>
  <si>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</si>
  <si>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</si>
  <si>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</si>
  <si>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</si>
  <si>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</si>
  <si>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</si>
  <si>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</si>
  <si>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</si>
  <si>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</si>
  <si>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</si>
  <si>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</si>
  <si>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</si>
  <si>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</si>
  <si>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</si>
  <si>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</si>
  <si>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</si>
  <si>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</si>
  <si>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</si>
  <si>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</si>
  <si>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</si>
  <si>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</si>
  <si>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</si>
  <si>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</si>
  <si>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</si>
  <si>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</si>
  <si>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</si>
  <si>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</si>
  <si>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</si>
  <si>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</si>
  <si>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</si>
  <si>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</si>
  <si>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</si>
  <si>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</si>
  <si>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</si>
  <si>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</si>
  <si>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</si>
  <si>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</si>
  <si>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</si>
  <si>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</si>
  <si>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</si>
  <si>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</si>
  <si>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</si>
  <si>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</si>
  <si>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</si>
  <si>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</si>
  <si>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</si>
  <si>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</si>
  <si>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</si>
  <si>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</si>
  <si>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</si>
  <si>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</si>
  <si>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</si>
  <si>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</si>
  <si>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</si>
  <si>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</si>
  <si>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</si>
  <si>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</si>
  <si>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</si>
  <si>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</si>
  <si>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</si>
  <si>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</si>
  <si>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</si>
  <si>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</si>
  <si>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</si>
  <si>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</si>
  <si>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</si>
  <si>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</si>
  <si>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</si>
  <si>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</si>
  <si>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</si>
  <si>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</si>
  <si>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</si>
  <si>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</si>
  <si>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</si>
  <si>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</si>
  <si>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</si>
  <si>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</si>
  <si>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</si>
  <si>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</si>
  <si>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</si>
  <si>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</si>
  <si>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</si>
  <si>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</si>
  <si>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</si>
  <si>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</si>
  <si>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</si>
  <si>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</si>
  <si>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</si>
  <si>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</si>
  <si>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</si>
  <si>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</si>
  <si>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</si>
  <si>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</si>
  <si>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</si>
  <si>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</si>
  <si>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</si>
  <si>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</si>
  <si>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</si>
  <si>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</si>
  <si>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</si>
  <si>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</si>
  <si>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</si>
  <si>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</si>
  <si>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</si>
  <si>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</si>
  <si>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</si>
  <si>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</si>
  <si>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</si>
  <si>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</si>
  <si>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</si>
  <si>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</si>
  <si>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</si>
  <si>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</si>
  <si>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</si>
  <si>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</si>
  <si>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</si>
  <si>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</si>
  <si>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</si>
  <si>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</si>
  <si>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</si>
  <si>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</si>
  <si>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</si>
  <si>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</si>
  <si>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</si>
  <si>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</si>
  <si>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</si>
  <si>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</si>
  <si>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</si>
  <si>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</si>
  <si>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</si>
  <si>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</si>
  <si>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</si>
  <si>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</si>
  <si>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</si>
  <si>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</si>
  <si>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</si>
  <si>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</si>
  <si>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</si>
  <si>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</si>
  <si>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</si>
  <si>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</si>
  <si>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</si>
  <si>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</si>
  <si>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</si>
  <si>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</si>
  <si>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</si>
  <si>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</si>
  <si>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</si>
  <si>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</si>
  <si>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</si>
  <si>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</si>
  <si>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</si>
  <si>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</si>
  <si>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</si>
  <si>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</si>
  <si>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</si>
  <si>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</si>
  <si>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</si>
  <si>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</si>
  <si>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</si>
  <si>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</si>
  <si>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</si>
  <si>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</si>
  <si>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</si>
  <si>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</si>
  <si>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</si>
  <si>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</si>
  <si>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</si>
  <si>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</si>
  <si>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</si>
  <si>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</si>
  <si>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</si>
  <si>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</si>
  <si>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</si>
  <si>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</si>
  <si>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</si>
  <si>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</si>
  <si>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</si>
  <si>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</si>
  <si>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</si>
  <si>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</si>
  <si>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</si>
  <si>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</si>
  <si>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</si>
  <si>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</si>
  <si>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</si>
  <si>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</si>
  <si>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</si>
  <si>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</si>
  <si>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</si>
  <si>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</si>
  <si>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</si>
  <si>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</si>
  <si>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</si>
  <si>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</si>
  <si>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</si>
  <si>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</si>
  <si>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</si>
  <si>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</si>
  <si>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</si>
  <si>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</si>
  <si>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</si>
  <si>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</si>
  <si>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</si>
  <si>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</si>
  <si>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</si>
  <si>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</si>
  <si>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</si>
  <si>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</si>
  <si>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</si>
  <si>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</si>
  <si>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</si>
  <si>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</si>
  <si>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</si>
  <si>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</si>
  <si>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</si>
  <si>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</si>
  <si>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</si>
  <si>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</si>
  <si>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</si>
  <si>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</si>
  <si>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</si>
  <si>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</si>
  <si>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</si>
  <si>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</si>
  <si>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</si>
  <si>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</si>
  <si>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</si>
  <si>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</si>
  <si>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</si>
  <si>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</si>
  <si>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</si>
  <si>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</si>
  <si>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</si>
  <si>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</si>
  <si>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</si>
  <si>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</si>
  <si>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</si>
  <si>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</si>
  <si>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</si>
  <si>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</si>
  <si>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</si>
  <si>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</si>
  <si>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</si>
  <si>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</si>
  <si>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</si>
  <si>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</si>
  <si>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</si>
  <si>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</si>
  <si>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</si>
  <si>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</si>
  <si>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</si>
  <si>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</si>
  <si>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</si>
  <si>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</si>
  <si>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</si>
  <si>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</si>
  <si>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</si>
  <si>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</si>
  <si>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</si>
  <si>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</si>
  <si>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</si>
  <si>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</si>
  <si>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</si>
  <si>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</si>
  <si>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</si>
  <si>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</si>
  <si>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</si>
  <si>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</si>
  <si>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</si>
  <si>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</si>
  <si>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</si>
  <si>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</si>
  <si>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</si>
  <si>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</si>
  <si>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</si>
  <si>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</si>
  <si>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</si>
  <si>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</si>
  <si>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</si>
  <si>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</si>
  <si>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</si>
  <si>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</si>
  <si>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</si>
  <si>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</si>
  <si>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</si>
  <si>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</si>
  <si>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</si>
  <si>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</si>
  <si>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</si>
  <si>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</si>
  <si>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</si>
  <si>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</si>
  <si>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</si>
  <si>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</si>
  <si>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</si>
  <si>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</si>
  <si>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</si>
  <si>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</si>
  <si>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</si>
  <si>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</si>
  <si>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</si>
  <si>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</si>
  <si>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</si>
  <si>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</si>
  <si>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</si>
  <si>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</si>
  <si>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</si>
  <si>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</si>
  <si>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</si>
  <si>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</si>
  <si>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</si>
  <si>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</si>
  <si>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</si>
  <si>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</si>
  <si>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</si>
  <si>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</si>
  <si>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</si>
  <si>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</si>
  <si>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</si>
  <si>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</si>
  <si>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</si>
  <si>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</si>
  <si>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</si>
  <si>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</si>
  <si>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</si>
  <si>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</si>
  <si>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</si>
  <si>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</si>
  <si>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</si>
  <si>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</si>
  <si>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</si>
  <si>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</si>
  <si>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</si>
  <si>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</si>
  <si>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</si>
  <si>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</si>
  <si>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</si>
  <si>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</si>
  <si>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</si>
  <si>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</si>
  <si>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</si>
  <si>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</si>
  <si>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</si>
  <si>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</si>
  <si>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</si>
  <si>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</si>
  <si>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</si>
  <si>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</si>
  <si>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</si>
  <si>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</si>
  <si>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</si>
  <si>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</si>
  <si>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</si>
  <si>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</si>
  <si>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</si>
  <si>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</si>
  <si>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</si>
  <si>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</si>
  <si>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</si>
  <si>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</si>
  <si>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</si>
  <si>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</si>
  <si>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</si>
  <si>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</si>
  <si>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</si>
  <si>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</si>
  <si>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</si>
  <si>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</si>
  <si>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</si>
  <si>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</si>
  <si>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</si>
  <si>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</si>
  <si>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</si>
  <si>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</si>
  <si>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</si>
  <si>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</si>
  <si>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</si>
  <si>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</si>
  <si>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</si>
  <si>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</si>
  <si>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</si>
  <si>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</si>
  <si>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</si>
  <si>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</si>
  <si>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</si>
  <si>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</si>
  <si>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</si>
  <si>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</si>
  <si>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</si>
  <si>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</si>
  <si>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</si>
  <si>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</si>
  <si>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</si>
  <si>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</si>
  <si>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</si>
  <si>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</si>
  <si>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</si>
  <si>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</si>
  <si>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</si>
  <si>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</si>
  <si>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</si>
  <si>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</si>
  <si>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</si>
  <si>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</si>
  <si>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</si>
  <si>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</si>
  <si>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</si>
  <si>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</si>
  <si>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</si>
  <si>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</si>
  <si>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</si>
  <si>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</si>
  <si>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</si>
  <si>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</si>
  <si>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</si>
  <si>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</si>
  <si>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</si>
  <si>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</si>
  <si>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</si>
  <si>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</si>
  <si>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</si>
  <si>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</si>
  <si>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</si>
  <si>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</si>
  <si>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</si>
  <si>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</si>
  <si>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</si>
  <si>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</si>
  <si>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</si>
  <si>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</si>
  <si>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</si>
  <si>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</si>
  <si>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</si>
  <si>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</si>
  <si>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</si>
  <si>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</si>
  <si>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</si>
  <si>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</si>
  <si>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</si>
  <si>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</si>
  <si>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</si>
  <si>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</si>
  <si>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</si>
  <si>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</si>
  <si>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</si>
  <si>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</si>
  <si>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</si>
  <si>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</si>
  <si>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</si>
  <si>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</si>
  <si>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</si>
  <si>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</si>
  <si>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</si>
  <si>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</si>
  <si>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</si>
  <si>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</si>
  <si>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</si>
  <si>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</si>
  <si>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</si>
  <si>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</si>
  <si>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</si>
  <si>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</si>
  <si>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</si>
  <si>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</si>
  <si>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</si>
  <si>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</si>
  <si>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</si>
  <si>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</si>
  <si>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</si>
  <si>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</si>
  <si>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</si>
  <si>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</si>
  <si>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</si>
  <si>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</si>
  <si>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</si>
  <si>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</si>
  <si>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</si>
  <si>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</si>
  <si>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</si>
  <si>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</si>
  <si>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</si>
  <si>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</si>
  <si>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</si>
  <si>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</si>
  <si>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</si>
  <si>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</si>
  <si>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</si>
  <si>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</si>
  <si>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</si>
  <si>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</si>
  <si>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</si>
  <si>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</si>
  <si>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</si>
  <si>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</si>
  <si>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</si>
  <si>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</si>
  <si>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</si>
  <si>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</si>
  <si>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</si>
  <si>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</si>
  <si>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</si>
  <si>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</si>
  <si>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</si>
  <si>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</si>
  <si>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</si>
  <si>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</si>
  <si>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</si>
  <si>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</si>
  <si>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</si>
  <si>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</si>
  <si>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</si>
  <si>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</si>
  <si>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</si>
  <si>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</si>
  <si>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</si>
  <si>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</si>
  <si>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</si>
  <si>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</si>
  <si>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</si>
  <si>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</si>
  <si>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</si>
  <si>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</si>
  <si>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</si>
  <si>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</si>
  <si>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</si>
  <si>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</si>
  <si>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</si>
  <si>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</si>
  <si>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</si>
  <si>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</si>
  <si>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</si>
  <si>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</si>
  <si>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</si>
  <si>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</si>
  <si>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</si>
  <si>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</si>
  <si>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</si>
  <si>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</si>
  <si>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</si>
  <si>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</si>
  <si>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</si>
  <si>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</si>
  <si>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</si>
  <si>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</si>
  <si>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</si>
  <si>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</si>
  <si>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</si>
  <si>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</si>
  <si>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</si>
  <si>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</si>
  <si>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</si>
  <si>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</si>
  <si>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</si>
  <si>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</si>
  <si>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</si>
  <si>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</si>
  <si>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</si>
  <si>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</si>
  <si>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</si>
  <si>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</si>
  <si>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</si>
  <si>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</si>
  <si>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</si>
  <si>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</si>
  <si>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</si>
  <si>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</si>
  <si>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</si>
  <si>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</si>
  <si>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</si>
  <si>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</si>
  <si>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</si>
  <si>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</si>
  <si>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</si>
  <si>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</si>
  <si>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</si>
  <si>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</si>
  <si>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</si>
  <si>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</si>
  <si>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</si>
  <si>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</si>
  <si>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</si>
  <si>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</si>
  <si>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</si>
  <si>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</si>
  <si>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</si>
  <si>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</si>
  <si>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</si>
  <si>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</si>
  <si>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</si>
  <si>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</si>
  <si>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</si>
  <si>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</si>
  <si>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</si>
  <si>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</si>
  <si>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</si>
  <si>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</si>
  <si>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</si>
  <si>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</si>
  <si>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</si>
  <si>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</si>
  <si>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</si>
  <si>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</si>
  <si>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</si>
  <si>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</si>
  <si>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</si>
  <si>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</si>
  <si>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</si>
  <si>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</si>
  <si>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</si>
  <si>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</si>
  <si>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</si>
  <si>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</si>
  <si>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</si>
  <si>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</si>
  <si>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</si>
  <si>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</si>
  <si>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</si>
  <si>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</si>
  <si>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</si>
  <si>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</si>
  <si>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</si>
  <si>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</si>
  <si>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</si>
  <si>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</si>
  <si>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</si>
  <si>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</si>
  <si>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</si>
  <si>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</si>
  <si>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</si>
  <si>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</si>
  <si>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</si>
  <si>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</si>
  <si>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</si>
  <si>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</si>
  <si>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</si>
  <si>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</si>
  <si>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</si>
  <si>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</si>
  <si>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</si>
  <si>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</si>
  <si>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</si>
  <si>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</si>
  <si>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</si>
  <si>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</si>
  <si>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</si>
  <si>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</si>
  <si>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</si>
  <si>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</si>
  <si>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</si>
  <si>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</si>
  <si>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</si>
  <si>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</si>
  <si>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</si>
  <si>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</si>
  <si>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</si>
  <si>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</si>
  <si>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</si>
  <si>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</si>
  <si>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</si>
  <si>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</si>
  <si>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</si>
  <si>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</si>
  <si>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</si>
  <si>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</si>
  <si>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</si>
  <si>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</si>
  <si>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</si>
  <si>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</si>
  <si>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</si>
  <si>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</si>
  <si>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</si>
  <si>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</si>
  <si>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</si>
  <si>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</si>
  <si>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</si>
  <si>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</si>
  <si>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</si>
  <si>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</si>
  <si>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</si>
  <si>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</si>
  <si>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</si>
  <si>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</si>
  <si>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</si>
  <si>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</si>
  <si>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</si>
  <si>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</si>
  <si>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</si>
  <si>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</si>
  <si>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</si>
  <si>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</si>
  <si>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</si>
  <si>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</si>
  <si>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</si>
  <si>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</si>
  <si>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</si>
  <si>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</si>
  <si>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</si>
  <si>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</si>
  <si>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</si>
  <si>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</si>
  <si>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</si>
  <si>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</si>
  <si>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</si>
  <si>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</si>
  <si>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</si>
  <si>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</si>
  <si>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</si>
  <si>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</si>
  <si>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</si>
  <si>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</si>
  <si>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</si>
  <si>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</si>
  <si>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</si>
  <si>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</si>
  <si>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</si>
  <si>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</si>
  <si>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</si>
  <si>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</si>
  <si>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</si>
  <si>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</si>
  <si>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</si>
  <si>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</si>
  <si>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</si>
  <si>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</si>
  <si>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</si>
  <si>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</si>
  <si>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</si>
  <si>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</si>
  <si>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</si>
  <si>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</si>
  <si>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</si>
  <si>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</si>
  <si>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</si>
  <si>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</si>
  <si>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</si>
  <si>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</si>
  <si>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</si>
  <si>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</si>
  <si>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</si>
  <si>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</si>
  <si>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</si>
  <si>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</si>
  <si>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</si>
  <si>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</si>
  <si>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</si>
  <si>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</si>
  <si>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</si>
  <si>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</si>
  <si>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</si>
  <si>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</si>
  <si>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</si>
  <si>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</si>
  <si>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</si>
  <si>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</si>
  <si>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</si>
  <si>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</si>
  <si>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</si>
  <si>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</si>
  <si>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</si>
  <si>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</si>
  <si>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</si>
  <si>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</si>
  <si>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</si>
  <si>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</si>
  <si>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</si>
  <si>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</si>
  <si>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</si>
  <si>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</si>
  <si>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</si>
  <si>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</si>
  <si>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</si>
  <si>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</si>
  <si>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</si>
  <si>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</si>
  <si>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</si>
  <si>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</si>
  <si>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</si>
  <si>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</si>
  <si>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</si>
  <si>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</si>
  <si>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</si>
  <si>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</si>
  <si>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</si>
  <si>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</si>
  <si>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</si>
  <si>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</si>
  <si>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</si>
  <si>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</si>
  <si>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</si>
  <si>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</si>
  <si>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</si>
  <si>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</si>
  <si>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</si>
  <si>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</si>
  <si>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</si>
  <si>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</si>
  <si>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</si>
  <si>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</si>
  <si>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</si>
  <si>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</si>
  <si>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</si>
  <si>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</si>
  <si>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</si>
  <si>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</si>
  <si>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</si>
  <si>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</si>
  <si>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</si>
  <si>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</si>
  <si>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</si>
  <si>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</si>
  <si>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</si>
  <si>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</si>
  <si>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</si>
  <si>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</si>
  <si>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</si>
  <si>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</si>
  <si>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</si>
  <si>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</si>
  <si>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</si>
  <si>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</si>
  <si>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</si>
  <si>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</si>
  <si>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</si>
  <si>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</si>
  <si>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</si>
  <si>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</si>
  <si>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</si>
  <si>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</si>
  <si>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</si>
  <si>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</si>
  <si>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</si>
  <si>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</si>
  <si>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</si>
  <si>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</si>
  <si>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</si>
  <si>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</si>
  <si>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</si>
  <si>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</si>
  <si>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</si>
  <si>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</si>
  <si>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</si>
  <si>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</si>
  <si>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</si>
  <si>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</si>
  <si>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</si>
  <si>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</si>
  <si>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</si>
  <si>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</si>
  <si>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</si>
  <si>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</si>
  <si>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</si>
  <si>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</si>
  <si>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</si>
  <si>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</si>
  <si>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</si>
  <si>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</si>
  <si>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</si>
  <si>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</si>
  <si>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</si>
  <si>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</si>
  <si>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</si>
  <si>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</si>
  <si>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</si>
  <si>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</si>
  <si>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</si>
  <si>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</si>
  <si>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</si>
  <si>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</si>
  <si>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</si>
  <si>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</si>
  <si>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</si>
  <si>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</si>
  <si>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</si>
  <si>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</si>
  <si>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</si>
  <si>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</si>
  <si>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</si>
  <si>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</si>
  <si>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</si>
  <si>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</si>
  <si>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</si>
  <si>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</si>
  <si>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</si>
  <si>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</si>
  <si>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</si>
  <si>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</si>
  <si>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</si>
  <si>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</si>
  <si>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</si>
  <si>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</si>
  <si>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</si>
  <si>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</si>
  <si>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</si>
  <si>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</si>
  <si>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</si>
  <si>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</si>
  <si>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</si>
  <si>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</si>
  <si>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</si>
  <si>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</si>
  <si>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</si>
  <si>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</si>
  <si>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</si>
  <si>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</si>
  <si>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</si>
  <si>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</si>
  <si>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</si>
  <si>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</si>
  <si>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</si>
  <si>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</si>
  <si>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</si>
  <si>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</si>
  <si>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</si>
  <si>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</si>
  <si>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</si>
  <si>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</si>
  <si>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</si>
  <si>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</si>
  <si>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</si>
  <si>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</si>
  <si>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</si>
  <si>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</si>
  <si>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</si>
  <si>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</si>
  <si>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</si>
  <si>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</si>
  <si>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</si>
  <si>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</si>
  <si>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</si>
  <si>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</si>
  <si>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</si>
  <si>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</si>
  <si>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</si>
  <si>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</si>
  <si>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</si>
  <si>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</si>
  <si>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</si>
  <si>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</si>
  <si>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</si>
  <si>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</si>
  <si>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</si>
  <si>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</si>
  <si>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</si>
  <si>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</si>
  <si>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</si>
  <si>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</si>
  <si>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</si>
  <si>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</si>
  <si>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</si>
  <si>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</si>
  <si>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</si>
  <si>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</si>
  <si>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</si>
  <si>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</si>
  <si>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</si>
  <si>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</si>
  <si>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</si>
  <si>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</si>
  <si>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</si>
  <si>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</si>
  <si>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</si>
  <si>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</si>
  <si>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</si>
  <si>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</si>
  <si>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</si>
  <si>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</si>
  <si>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</si>
  <si>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</si>
  <si>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</si>
  <si>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</si>
  <si>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</si>
  <si>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</si>
  <si>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</si>
  <si>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</si>
  <si>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</si>
  <si>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</si>
  <si>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</si>
  <si>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</si>
  <si>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</si>
  <si>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</si>
  <si>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</si>
  <si>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</si>
  <si>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</si>
  <si>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</si>
  <si>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</si>
  <si>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</si>
  <si>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</si>
  <si>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</si>
  <si>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</si>
  <si>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</si>
  <si>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</si>
  <si>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</si>
  <si>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</si>
  <si>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</si>
  <si>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</si>
  <si>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</si>
  <si>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</si>
  <si>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</si>
  <si>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</si>
  <si>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</si>
  <si>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</si>
  <si>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</si>
  <si>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</si>
  <si>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</si>
  <si>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</si>
  <si>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</si>
  <si>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</si>
  <si>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</si>
  <si>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</si>
  <si>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</si>
  <si>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</si>
  <si>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</si>
  <si>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</si>
  <si>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</si>
  <si>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</si>
  <si>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</si>
  <si>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</si>
  <si>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</si>
  <si>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</si>
  <si>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</si>
  <si>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</si>
  <si>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</si>
  <si>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</si>
  <si>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</si>
  <si>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</si>
  <si>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</si>
  <si>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</si>
  <si>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</si>
  <si>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</si>
  <si>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</si>
  <si>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</si>
  <si>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</si>
  <si>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</si>
  <si>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</si>
  <si>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</si>
  <si>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</si>
  <si>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</si>
  <si>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</si>
  <si>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</si>
  <si>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</si>
  <si>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</si>
  <si>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</si>
  <si>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</si>
  <si>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</si>
  <si>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</si>
  <si>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</si>
  <si>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</si>
  <si>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</si>
  <si>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</si>
  <si>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</si>
  <si>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</si>
  <si>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</si>
  <si>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</si>
  <si>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</si>
  <si>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</si>
  <si>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</si>
  <si>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</si>
  <si>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</si>
  <si>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</si>
  <si>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</si>
  <si>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</si>
  <si>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</si>
  <si>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</si>
  <si>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</si>
  <si>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</si>
  <si>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</si>
  <si>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</si>
  <si>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</si>
  <si>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</si>
  <si>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</si>
  <si>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</si>
  <si>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</si>
  <si>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</si>
  <si>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</si>
  <si>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</si>
  <si>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</si>
  <si>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</si>
  <si>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</si>
  <si>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</si>
  <si>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</si>
  <si>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</si>
  <si>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</si>
  <si>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</si>
  <si>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</si>
  <si>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</si>
  <si>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</si>
  <si>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</si>
  <si>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</si>
  <si>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</si>
  <si>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</si>
  <si>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</si>
  <si>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</si>
  <si>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</si>
  <si>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</si>
  <si>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</si>
  <si>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</si>
  <si>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</si>
  <si>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</si>
  <si>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</si>
  <si>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</si>
  <si>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</si>
  <si>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</si>
  <si>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</si>
  <si>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</si>
  <si>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</si>
  <si>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</si>
  <si>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</si>
  <si>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</si>
  <si>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</si>
  <si>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</si>
  <si>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</si>
  <si>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</si>
  <si>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</si>
  <si>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</si>
  <si>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</si>
  <si>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</si>
  <si>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</si>
  <si>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</si>
  <si>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</si>
  <si>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</si>
  <si>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</si>
  <si>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</si>
  <si>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</si>
  <si>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</si>
  <si>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</si>
  <si>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</si>
  <si>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</si>
  <si>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</si>
  <si>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</si>
  <si>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</si>
  <si>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</si>
  <si>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</si>
  <si>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</si>
  <si>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</si>
  <si>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</si>
  <si>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</si>
  <si>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</si>
  <si>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</si>
  <si>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</si>
  <si>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</si>
  <si>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</si>
  <si>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</si>
  <si>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</si>
  <si>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</si>
  <si>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</si>
  <si>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</si>
  <si>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</si>
  <si>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</si>
  <si>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</si>
  <si>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</si>
  <si>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</si>
  <si>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</si>
  <si>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</si>
  <si>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</si>
  <si>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</si>
  <si>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</si>
  <si>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</si>
  <si>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</si>
  <si>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</si>
  <si>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</si>
  <si>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</si>
  <si>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</si>
  <si>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</si>
  <si>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</si>
  <si>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</si>
  <si>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</si>
  <si>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</si>
  <si>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</si>
  <si>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</si>
  <si>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</si>
  <si>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</si>
  <si>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</si>
  <si>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</si>
  <si>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</si>
  <si>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</si>
  <si>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</si>
  <si>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</si>
  <si>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</si>
  <si>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</si>
  <si>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</si>
  <si>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</si>
  <si>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</si>
  <si>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</si>
  <si>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</si>
  <si>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</si>
  <si>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</si>
  <si>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</si>
  <si>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</si>
  <si>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</si>
  <si>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</si>
  <si>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</si>
  <si>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</si>
  <si>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</si>
  <si>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</si>
  <si>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</si>
  <si>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</si>
  <si>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</si>
  <si>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</si>
  <si>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</si>
  <si>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</si>
  <si>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</si>
  <si>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</si>
  <si>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</si>
  <si>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</si>
  <si>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</si>
  <si>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</si>
  <si>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</si>
  <si>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</si>
  <si>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</si>
  <si>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</si>
  <si>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</si>
  <si>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</si>
  <si>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</si>
  <si>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</si>
  <si>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</si>
  <si>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</si>
  <si>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</si>
  <si>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</si>
  <si>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</si>
  <si>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</si>
  <si>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</si>
  <si>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</si>
  <si>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</si>
  <si>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</si>
  <si>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</si>
  <si>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</si>
  <si>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</si>
  <si>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</si>
  <si>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</si>
  <si>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</si>
  <si>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</si>
  <si>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</si>
  <si>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</si>
  <si>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</si>
  <si>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</si>
  <si>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</si>
  <si>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</si>
  <si>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</si>
  <si>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</si>
  <si>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</si>
  <si>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</si>
  <si>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</si>
  <si>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</si>
  <si>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</si>
  <si>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</si>
  <si>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</si>
  <si>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</si>
  <si>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</si>
  <si>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</si>
  <si>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</si>
  <si>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</si>
  <si>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</si>
  <si>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</si>
  <si>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</si>
  <si>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</si>
  <si>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</si>
  <si>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</si>
  <si>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</si>
  <si>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</si>
  <si>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</si>
  <si>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</si>
  <si>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</si>
  <si>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</si>
  <si>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</si>
  <si>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</si>
  <si>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</si>
  <si>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</si>
  <si>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</si>
  <si>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</si>
  <si>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</si>
  <si>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</si>
  <si>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</si>
  <si>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</si>
  <si>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</si>
  <si>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</si>
  <si>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</si>
  <si>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</si>
  <si>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</si>
  <si>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</si>
  <si>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</si>
  <si>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</si>
  <si>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</si>
  <si>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</si>
  <si>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</si>
  <si>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</si>
  <si>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</si>
  <si>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</si>
  <si>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</si>
  <si>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</si>
  <si>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</si>
  <si>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</si>
  <si>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</si>
  <si>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</si>
  <si>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</si>
  <si>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</si>
  <si>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</si>
  <si>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</si>
  <si>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</si>
  <si>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</si>
  <si>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</si>
  <si>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</si>
  <si>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</si>
  <si>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</si>
  <si>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</si>
  <si>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</si>
  <si>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</si>
  <si>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</si>
  <si>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</si>
  <si>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</si>
  <si>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</si>
  <si>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</si>
  <si>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</si>
  <si>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</si>
  <si>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</si>
  <si>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</si>
  <si>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</si>
  <si>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</si>
  <si>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</si>
  <si>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</si>
  <si>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</si>
  <si>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</si>
  <si>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</si>
  <si>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</si>
  <si>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</si>
  <si>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</si>
  <si>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</si>
  <si>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</si>
  <si>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</si>
  <si>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</si>
  <si>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</si>
  <si>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</si>
  <si>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</si>
  <si>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</si>
  <si>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</si>
  <si>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</si>
  <si>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</si>
  <si>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</si>
  <si>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</si>
  <si>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</si>
  <si>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</si>
  <si>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</si>
  <si>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</si>
  <si>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</si>
  <si>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</si>
  <si>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</si>
  <si>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</si>
  <si>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</si>
  <si>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</si>
  <si>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</si>
  <si>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</si>
  <si>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</si>
  <si>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</si>
  <si>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</si>
  <si>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</si>
  <si>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</si>
  <si>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</si>
  <si>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</si>
  <si>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</si>
  <si>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</si>
  <si>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</si>
  <si>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</si>
  <si>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</si>
  <si>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</si>
  <si>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</si>
  <si>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</si>
  <si>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</si>
  <si>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</si>
  <si>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</si>
  <si>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</si>
  <si>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</si>
  <si>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</si>
  <si>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</si>
  <si>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</si>
  <si>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</si>
  <si>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</si>
  <si>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</si>
  <si>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</si>
  <si>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</si>
  <si>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</si>
  <si>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</si>
  <si>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</si>
  <si>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</si>
  <si>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</si>
  <si>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</si>
  <si>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</si>
  <si>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</si>
  <si>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</si>
  <si>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</si>
  <si>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</si>
  <si>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</si>
  <si>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</si>
  <si>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</si>
  <si>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</si>
  <si>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</si>
  <si>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</si>
  <si>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</si>
  <si>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</si>
  <si>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</si>
  <si>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</si>
  <si>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</si>
  <si>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</si>
  <si>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</si>
  <si>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</si>
  <si>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</si>
  <si>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</si>
  <si>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</si>
  <si>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</si>
  <si>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</si>
  <si>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</si>
  <si>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</si>
  <si>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</si>
  <si>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</si>
  <si>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</si>
  <si>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</si>
  <si>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</si>
  <si>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</si>
  <si>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</si>
  <si>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</si>
  <si>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</si>
  <si>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</si>
  <si>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</si>
  <si>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</si>
  <si>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</si>
  <si>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</si>
  <si>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</si>
  <si>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</si>
  <si>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</si>
  <si>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</si>
  <si>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</si>
  <si>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</si>
  <si>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</si>
  <si>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</si>
  <si>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</si>
  <si>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</si>
  <si>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</si>
  <si>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</si>
  <si>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</si>
  <si>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</si>
  <si>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</si>
  <si>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</si>
  <si>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</si>
  <si>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</si>
  <si>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</si>
  <si>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</si>
  <si>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</si>
  <si>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</si>
  <si>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</si>
  <si>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</si>
  <si>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</si>
  <si>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</si>
  <si>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</si>
  <si>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</si>
  <si>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</si>
  <si>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</si>
  <si>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</si>
  <si>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</si>
  <si>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</si>
  <si>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</si>
  <si>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</si>
  <si>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</si>
  <si>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</si>
  <si>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</si>
  <si>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</si>
  <si>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</si>
  <si>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</si>
  <si>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</si>
  <si>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</si>
  <si>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</si>
  <si>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</si>
  <si>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</si>
  <si>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</si>
  <si>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</si>
  <si>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</si>
  <si>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</si>
  <si>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</si>
  <si>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</si>
  <si>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</si>
  <si>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</si>
  <si>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</si>
  <si>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</si>
  <si>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</si>
  <si>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</si>
  <si>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</si>
  <si>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</si>
  <si>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</si>
  <si>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</si>
  <si>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</si>
  <si>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</si>
  <si>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</si>
  <si>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</si>
  <si>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</si>
  <si>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</si>
  <si>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</si>
  <si>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</si>
  <si>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</si>
  <si>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</si>
  <si>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</si>
  <si>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</si>
  <si>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</si>
  <si>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</si>
  <si>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</si>
  <si>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</si>
  <si>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</si>
  <si>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</si>
  <si>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</si>
  <si>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</si>
  <si>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</si>
  <si>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</si>
  <si>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</si>
  <si>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</si>
  <si>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</si>
  <si>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</si>
  <si>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</si>
  <si>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</si>
  <si>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</si>
  <si>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</si>
  <si>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</si>
  <si>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</si>
  <si>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</si>
  <si>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</si>
  <si>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</si>
  <si>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</si>
  <si>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</si>
  <si>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</si>
  <si>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</si>
  <si>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</si>
  <si>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</si>
  <si>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</si>
  <si>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</si>
  <si>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</si>
  <si>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</si>
  <si>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</si>
  <si>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</si>
  <si>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</si>
  <si>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</si>
  <si>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</si>
  <si>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</si>
  <si>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</si>
  <si>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</si>
  <si>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</si>
  <si>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</si>
  <si>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</si>
  <si>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</si>
  <si>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</si>
  <si>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</si>
  <si>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</si>
  <si>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</si>
  <si>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</si>
  <si>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</si>
  <si>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</si>
  <si>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</si>
  <si>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</si>
  <si>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</si>
  <si>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</si>
  <si>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</si>
  <si>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</si>
  <si>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</si>
  <si>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</si>
  <si>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</si>
  <si>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</si>
  <si>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</si>
  <si>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</si>
  <si>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</si>
  <si>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</si>
  <si>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</si>
  <si>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</si>
  <si>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</si>
  <si>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</si>
  <si>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</si>
  <si>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</si>
  <si>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</si>
  <si>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</si>
  <si>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</si>
  <si>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</si>
  <si>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</si>
  <si>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</si>
  <si>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</si>
  <si>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</si>
  <si>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</si>
  <si>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</si>
  <si>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</si>
  <si>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</si>
  <si>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</si>
  <si>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</si>
  <si>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</si>
  <si>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</si>
  <si>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</si>
  <si>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</si>
  <si>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</si>
  <si>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</si>
  <si>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</si>
  <si>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</si>
  <si>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</si>
  <si>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</si>
  <si>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</si>
  <si>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</si>
  <si>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</si>
  <si>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</si>
  <si>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</si>
  <si>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</si>
  <si>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</si>
  <si>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</si>
  <si>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</si>
  <si>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</si>
  <si>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</si>
  <si>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</si>
  <si>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</si>
  <si>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</si>
  <si>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</si>
  <si>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</si>
  <si>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</si>
  <si>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</si>
  <si>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</si>
  <si>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</si>
  <si>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</si>
  <si>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</si>
  <si>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</si>
  <si>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</si>
  <si>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</si>
  <si>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</si>
  <si>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</si>
  <si>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</si>
  <si>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</si>
  <si>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</si>
  <si>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</si>
  <si>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</si>
  <si>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</si>
  <si>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</si>
  <si>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</si>
  <si>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</si>
  <si>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</si>
  <si>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</si>
  <si>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</si>
  <si>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</si>
  <si>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</si>
  <si>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</si>
  <si>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</si>
  <si>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</si>
  <si>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</si>
  <si>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</si>
  <si>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</si>
  <si>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</si>
  <si>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</si>
  <si>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</si>
  <si>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</si>
  <si>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</si>
  <si>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</si>
  <si>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</si>
  <si>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</si>
  <si>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</si>
  <si>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</si>
  <si>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</si>
  <si>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</si>
  <si>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</si>
  <si>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</si>
  <si>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</si>
  <si>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</si>
  <si>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</si>
  <si>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</si>
  <si>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</si>
  <si>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</si>
  <si>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</si>
  <si>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</si>
  <si>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</si>
  <si>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</si>
  <si>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</si>
  <si>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</si>
  <si>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</si>
  <si>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</si>
  <si>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</si>
  <si>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</si>
  <si>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</si>
  <si>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</si>
  <si>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</si>
  <si>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</si>
  <si>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</si>
  <si>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</si>
  <si>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</si>
  <si>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</si>
  <si>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</si>
  <si>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</si>
  <si>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</si>
  <si>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</si>
  <si>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</si>
  <si>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</si>
  <si>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</si>
  <si>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</si>
  <si>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</si>
  <si>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</si>
  <si>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</si>
  <si>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</si>
  <si>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</si>
  <si>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</si>
  <si>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</si>
  <si>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</si>
  <si>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</si>
  <si>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</si>
  <si>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</si>
  <si>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</si>
  <si>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</si>
  <si>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</si>
  <si>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</si>
  <si>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</si>
  <si>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</si>
  <si>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</si>
  <si>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</si>
  <si>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</si>
  <si>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</si>
  <si>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</si>
  <si>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</si>
  <si>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</si>
  <si>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</si>
  <si>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</si>
  <si>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</si>
  <si>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</si>
  <si>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</si>
  <si>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</si>
  <si>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</si>
  <si>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</si>
  <si>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</si>
  <si>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</si>
  <si>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</si>
  <si>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</si>
  <si>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</si>
  <si>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</si>
  <si>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</si>
  <si>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</si>
  <si>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</si>
  <si>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</si>
  <si>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</si>
  <si>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</si>
  <si>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</si>
  <si>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</si>
  <si>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</si>
  <si>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</si>
  <si>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</si>
  <si>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</si>
  <si>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</si>
  <si>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</si>
  <si>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</si>
  <si>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</si>
  <si>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</si>
  <si>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</si>
  <si>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</si>
  <si>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</si>
  <si>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</si>
  <si>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</si>
  <si>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</si>
  <si>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</si>
  <si>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</si>
  <si>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</si>
  <si>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</si>
  <si>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</si>
  <si>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</si>
  <si>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</si>
  <si>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</si>
  <si>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</si>
  <si>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</si>
  <si>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</si>
  <si>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</si>
  <si>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</si>
  <si>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</si>
  <si>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</si>
  <si>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</si>
  <si>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</si>
  <si>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</si>
  <si>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</si>
  <si>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</si>
  <si>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</si>
  <si>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</si>
  <si>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</si>
  <si>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</si>
  <si>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</si>
  <si>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</si>
  <si>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</si>
  <si>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</si>
  <si>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</si>
  <si>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</si>
  <si>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</si>
  <si>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</si>
  <si>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</si>
  <si>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</si>
  <si>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</si>
  <si>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</si>
  <si>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</si>
  <si>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</si>
  <si>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</si>
  <si>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</si>
  <si>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</si>
  <si>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</si>
  <si>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</si>
  <si>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</si>
  <si>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</si>
  <si>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</si>
  <si>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</si>
  <si>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</si>
  <si>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</si>
  <si>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</si>
  <si>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</si>
  <si>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</si>
  <si>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</si>
  <si>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</si>
  <si>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</si>
  <si>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</si>
  <si>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</si>
  <si>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</si>
  <si>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</si>
  <si>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</si>
  <si>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</si>
  <si>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</si>
  <si>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</si>
  <si>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</si>
  <si>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</si>
  <si>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</si>
  <si>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</si>
  <si>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</si>
  <si>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</si>
  <si>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</si>
  <si>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</si>
  <si>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</si>
  <si>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</si>
  <si>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</si>
  <si>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</si>
  <si>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</si>
  <si>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</si>
  <si>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</si>
  <si>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</si>
  <si>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</si>
  <si>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</si>
  <si>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</si>
  <si>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</si>
  <si>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</si>
  <si>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</si>
  <si>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</si>
  <si>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</si>
  <si>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</si>
  <si>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</si>
  <si>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</si>
  <si>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</si>
  <si>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</si>
  <si>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</si>
  <si>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</si>
  <si>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</si>
  <si>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</si>
  <si>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</si>
  <si>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</si>
  <si>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</si>
  <si>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</si>
  <si>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</si>
  <si>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</si>
  <si>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</si>
  <si>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</si>
  <si>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</si>
  <si>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</si>
  <si>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</si>
  <si>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</si>
  <si>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</si>
  <si>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</si>
  <si>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</si>
  <si>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</si>
  <si>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</si>
  <si>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</si>
  <si>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</si>
  <si>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</si>
  <si>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</si>
  <si>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</si>
  <si>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</si>
  <si>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</si>
  <si>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</si>
  <si>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</si>
  <si>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</si>
  <si>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</si>
  <si>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</si>
  <si>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</si>
  <si>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</si>
  <si>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</si>
  <si>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</si>
  <si>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</si>
  <si>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</si>
  <si>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</si>
  <si>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</si>
  <si>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</si>
  <si>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</si>
  <si>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</si>
  <si>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</si>
  <si>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</si>
  <si>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</si>
  <si>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</si>
  <si>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</si>
  <si>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</si>
  <si>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</si>
  <si>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</si>
  <si>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</si>
  <si>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</si>
  <si>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</si>
  <si>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</si>
  <si>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</si>
  <si>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</si>
  <si>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</si>
  <si>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</si>
  <si>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</si>
  <si>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</si>
  <si>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</si>
  <si>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</si>
  <si>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</si>
  <si>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</si>
  <si>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</si>
  <si>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</si>
  <si>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</si>
  <si>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</si>
  <si>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</si>
  <si>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</si>
  <si>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</si>
  <si>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</si>
  <si>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</si>
  <si>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</si>
  <si>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</si>
  <si>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</si>
  <si>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</si>
  <si>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</si>
  <si>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</si>
  <si>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</si>
  <si>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</si>
  <si>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</si>
  <si>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</si>
  <si>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</si>
  <si>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</si>
  <si>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</si>
  <si>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</si>
  <si>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</si>
  <si>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</si>
  <si>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</si>
  <si>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</si>
  <si>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</si>
  <si>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</si>
  <si>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</si>
  <si>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</si>
  <si>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</si>
  <si>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</si>
  <si>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</si>
  <si>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</si>
  <si>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</si>
  <si>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</si>
  <si>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</si>
  <si>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</si>
  <si>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</si>
  <si>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</si>
  <si>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</si>
  <si>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</si>
  <si>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</si>
  <si>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</si>
  <si>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</si>
  <si>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</si>
  <si>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</si>
  <si>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</si>
  <si>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</si>
  <si>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</si>
  <si>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</si>
  <si>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</si>
  <si>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</si>
  <si>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</si>
  <si>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</si>
  <si>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</si>
  <si>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</si>
  <si>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</si>
  <si>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</si>
  <si>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</si>
  <si>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</si>
  <si>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</si>
  <si>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</si>
  <si>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</si>
  <si>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</si>
  <si>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</si>
  <si>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</si>
  <si>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</si>
  <si>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</si>
  <si>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</si>
  <si>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</si>
  <si>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</si>
  <si>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</si>
  <si>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</si>
  <si>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</si>
  <si>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</si>
  <si>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</si>
  <si>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</si>
  <si>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</si>
  <si>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</si>
  <si>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</si>
  <si>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</si>
  <si>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</si>
  <si>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</si>
  <si>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</si>
  <si>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</si>
  <si>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</si>
  <si>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</si>
  <si>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</si>
  <si>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</si>
  <si>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</si>
  <si>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</si>
  <si>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</si>
  <si>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</si>
  <si>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</si>
  <si>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</si>
  <si>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</si>
  <si>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</si>
  <si>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</si>
  <si>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</si>
  <si>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</si>
  <si>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</si>
  <si>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</si>
  <si>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</si>
  <si>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</si>
  <si>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</si>
  <si>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</si>
  <si>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</si>
  <si>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</si>
  <si>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</si>
  <si>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</si>
  <si>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</si>
  <si>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</si>
  <si>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</si>
  <si>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</si>
  <si>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</si>
  <si>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</si>
  <si>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</si>
  <si>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</si>
  <si>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</si>
  <si>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</si>
  <si>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</si>
  <si>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</si>
  <si>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</si>
  <si>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</si>
  <si>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</si>
  <si>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</si>
  <si>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</si>
  <si>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</si>
  <si>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</si>
  <si>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</si>
  <si>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</si>
  <si>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</si>
  <si>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</si>
  <si>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</si>
  <si>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</si>
  <si>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</si>
  <si>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</si>
  <si>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</si>
  <si>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</si>
  <si>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</si>
  <si>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</si>
  <si>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</si>
  <si>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</si>
  <si>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</si>
  <si>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</si>
  <si>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</si>
  <si>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</si>
  <si>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</si>
  <si>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</si>
  <si>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</si>
  <si>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</si>
  <si>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</si>
  <si>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</si>
  <si>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</si>
  <si>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</si>
  <si>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</si>
  <si>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</si>
  <si>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</si>
  <si>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</si>
  <si>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</si>
  <si>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</si>
  <si>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</si>
  <si>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</si>
  <si>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</si>
  <si>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</si>
  <si>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</si>
  <si>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</si>
  <si>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</si>
  <si>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</si>
  <si>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</si>
  <si>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</si>
  <si>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</si>
  <si>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</si>
  <si>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</si>
  <si>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</si>
  <si>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</si>
  <si>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</si>
  <si>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</si>
  <si>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</si>
  <si>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</si>
  <si>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</si>
  <si>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</si>
  <si>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</si>
  <si>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</si>
  <si>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</si>
  <si>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</si>
  <si>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</si>
  <si>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</si>
  <si>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</si>
  <si>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</si>
  <si>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</si>
  <si>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</si>
  <si>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</si>
  <si>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</si>
  <si>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</si>
  <si>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</si>
  <si>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</si>
  <si>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</si>
  <si>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</si>
  <si>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</si>
  <si>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</si>
  <si>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</si>
  <si>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</si>
  <si>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</si>
  <si>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</si>
  <si>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</si>
  <si>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</si>
  <si>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</si>
  <si>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</si>
  <si>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</si>
  <si>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</si>
  <si>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</si>
  <si>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</si>
  <si>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</si>
  <si>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</si>
  <si>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</si>
  <si>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</si>
  <si>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</si>
  <si>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</si>
  <si>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</si>
  <si>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</si>
  <si>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</si>
  <si>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</si>
  <si>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</si>
  <si>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</si>
  <si>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</si>
  <si>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</si>
  <si>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</si>
  <si>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</si>
  <si>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</si>
  <si>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</si>
  <si>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</si>
  <si>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</si>
  <si>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</si>
  <si>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</si>
  <si>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</si>
  <si>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</si>
  <si>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</si>
  <si>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</si>
  <si>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</si>
  <si>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</si>
  <si>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</si>
  <si>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</si>
  <si>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</si>
  <si>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</si>
  <si>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</si>
  <si>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</si>
  <si>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</si>
  <si>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</si>
  <si>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</si>
  <si>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</si>
  <si>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</si>
  <si>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</si>
  <si>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</si>
  <si>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</si>
  <si>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</si>
  <si>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</si>
  <si>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</si>
  <si>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</si>
  <si>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</si>
  <si>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</si>
  <si>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</si>
  <si>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</si>
  <si>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</si>
  <si>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</si>
  <si>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</si>
  <si>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</si>
  <si>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</si>
  <si>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</si>
  <si>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</si>
  <si>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</si>
  <si>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</si>
  <si>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</si>
  <si>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</si>
  <si>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</si>
  <si>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</si>
  <si>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</si>
  <si>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</si>
  <si>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</si>
  <si>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</si>
  <si>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</si>
  <si>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</si>
  <si>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</si>
  <si>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</si>
  <si>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</si>
  <si>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</si>
  <si>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</si>
  <si>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</si>
  <si>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</si>
  <si>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</si>
  <si>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</si>
  <si>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</si>
  <si>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</si>
  <si>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</si>
  <si>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</si>
  <si>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</si>
  <si>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</si>
  <si>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</si>
  <si>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</si>
  <si>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</si>
  <si>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</si>
  <si>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</si>
  <si>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</si>
  <si>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</si>
  <si>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</si>
  <si>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</si>
  <si>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</si>
  <si>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</si>
  <si>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</si>
  <si>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</si>
  <si>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</si>
  <si>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</si>
  <si>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</si>
  <si>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</si>
  <si>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</si>
  <si>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</si>
  <si>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</si>
  <si>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</si>
  <si>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</si>
  <si>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</si>
  <si>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</si>
  <si>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</si>
  <si>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</si>
  <si>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</si>
  <si>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</si>
  <si>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</si>
  <si>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</si>
  <si>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</si>
  <si>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</si>
  <si>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</si>
  <si>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</si>
  <si>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</si>
  <si>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</si>
  <si>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</si>
  <si>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</si>
  <si>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</si>
  <si>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</si>
  <si>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</si>
  <si>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</si>
  <si>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</si>
  <si>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</si>
  <si>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</si>
  <si>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</si>
  <si>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</si>
  <si>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</si>
  <si>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</si>
  <si>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</si>
  <si>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</si>
  <si>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</si>
  <si>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</si>
  <si>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</si>
  <si>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</si>
  <si>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</si>
  <si>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</si>
  <si>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</si>
  <si>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</si>
  <si>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</si>
  <si>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</si>
  <si>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</si>
  <si>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</si>
  <si>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</si>
  <si>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</si>
  <si>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</si>
  <si>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</si>
  <si>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</si>
  <si>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</si>
  <si>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</si>
  <si>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</si>
  <si>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</si>
  <si>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</si>
  <si>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</si>
  <si>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</si>
  <si>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</si>
  <si>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</si>
  <si>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</si>
  <si>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</si>
  <si>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</si>
  <si>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</si>
  <si>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</si>
  <si>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</si>
  <si>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</si>
  <si>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</si>
  <si>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</si>
  <si>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</si>
  <si>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</si>
  <si>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</si>
  <si>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</si>
  <si>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</si>
  <si>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</si>
  <si>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</si>
  <si>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</si>
  <si>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</si>
  <si>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</si>
  <si>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</si>
  <si>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</si>
  <si>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</si>
  <si>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</si>
  <si>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</si>
  <si>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</si>
  <si>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</si>
  <si>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</si>
  <si>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</si>
  <si>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</si>
  <si>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</si>
  <si>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</si>
  <si>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</si>
  <si>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</si>
  <si>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</si>
  <si>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</si>
  <si>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</si>
  <si>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</si>
  <si>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</si>
  <si>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</si>
  <si>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</si>
  <si>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</si>
  <si>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</si>
  <si>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</si>
  <si>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</si>
  <si>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</si>
  <si>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</si>
  <si>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</si>
  <si>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</si>
  <si>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</si>
  <si>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</si>
  <si>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</si>
  <si>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</si>
  <si>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</si>
  <si>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</si>
  <si>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</si>
  <si>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</si>
  <si>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</si>
  <si>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</si>
  <si>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</si>
  <si>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</si>
  <si>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</si>
  <si>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</si>
  <si>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</si>
  <si>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</si>
  <si>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</si>
  <si>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</si>
  <si>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</si>
  <si>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</si>
  <si>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</si>
  <si>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</si>
  <si>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</si>
  <si>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</si>
  <si>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</si>
  <si>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</si>
  <si>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</si>
  <si>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</si>
  <si>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</si>
  <si>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</si>
  <si>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</si>
  <si>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</si>
  <si>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</si>
  <si>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</si>
  <si>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</si>
  <si>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</si>
  <si>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</si>
  <si>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</si>
  <si>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</si>
  <si>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</si>
  <si>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</si>
  <si>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</si>
  <si>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</si>
  <si>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</si>
  <si>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</si>
  <si>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</si>
  <si>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</si>
  <si>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</si>
  <si>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</si>
  <si>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</si>
  <si>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</si>
  <si>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</si>
  <si>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</si>
  <si>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</si>
  <si>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</si>
  <si>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</si>
  <si>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</si>
  <si>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</si>
  <si>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</si>
  <si>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</si>
  <si>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</si>
  <si>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</si>
  <si>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</si>
  <si>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</si>
  <si>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</si>
  <si>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</si>
  <si>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</si>
  <si>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</si>
  <si>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</si>
  <si>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</si>
  <si>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</si>
  <si>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</si>
  <si>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</si>
  <si>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</si>
  <si>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</si>
  <si>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</si>
  <si>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</si>
  <si>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</si>
  <si>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</si>
  <si>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</si>
  <si>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</si>
  <si>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</si>
  <si>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</si>
  <si>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</si>
  <si>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</si>
  <si>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</si>
  <si>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</si>
  <si>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</si>
  <si>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</si>
  <si>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</si>
  <si>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</si>
  <si>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</si>
  <si>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</si>
  <si>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</si>
  <si>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</si>
  <si>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</si>
  <si>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</si>
  <si>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</si>
  <si>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</si>
  <si>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</si>
  <si>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</si>
  <si>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</si>
  <si>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</si>
  <si>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</si>
  <si>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</si>
  <si>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</si>
  <si>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</si>
  <si>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</si>
  <si>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</si>
  <si>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</si>
  <si>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</si>
  <si>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</si>
  <si>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</si>
  <si>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</si>
  <si>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</si>
  <si>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</si>
  <si>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</si>
  <si>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</si>
  <si>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</si>
  <si>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</si>
  <si>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</si>
  <si>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</si>
  <si>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</si>
  <si>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</si>
  <si>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</si>
  <si>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</si>
  <si>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</si>
  <si>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</si>
  <si>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</si>
  <si>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</si>
  <si>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</si>
  <si>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</si>
  <si>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</si>
  <si>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</si>
  <si>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</si>
  <si>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</si>
  <si>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</si>
  <si>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</si>
  <si>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</si>
  <si>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</si>
  <si>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</si>
  <si>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</si>
  <si>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</si>
  <si>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</si>
  <si>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</si>
  <si>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</si>
  <si>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</si>
  <si>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</si>
  <si>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</si>
  <si>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</si>
  <si>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</si>
  <si>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</si>
  <si>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</si>
  <si>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</si>
  <si>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</si>
  <si>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</si>
  <si>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</si>
  <si>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</si>
  <si>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</si>
  <si>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</si>
  <si>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</si>
  <si>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</si>
  <si>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</si>
  <si>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</si>
  <si>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</si>
  <si>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</si>
  <si>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</si>
  <si>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</si>
  <si>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</si>
  <si>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</si>
  <si>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</si>
  <si>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</si>
  <si>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</si>
  <si>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</si>
  <si>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</si>
  <si>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</si>
  <si>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</si>
  <si>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</si>
  <si>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</si>
  <si>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</si>
  <si>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</si>
  <si>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</si>
  <si>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</si>
  <si>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</si>
  <si>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</si>
  <si>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</si>
  <si>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</si>
  <si>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</si>
  <si>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</si>
  <si>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</si>
  <si>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</si>
  <si>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</si>
  <si>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</si>
  <si>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</si>
  <si>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</si>
  <si>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</si>
  <si>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</si>
  <si>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</si>
  <si>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</si>
  <si>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</si>
  <si>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</si>
  <si>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</si>
  <si>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</si>
  <si>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</si>
  <si>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</si>
  <si>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</si>
  <si>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</si>
  <si>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</si>
  <si>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</si>
  <si>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</si>
  <si>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</si>
  <si>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</si>
  <si>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</si>
  <si>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</si>
  <si>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</si>
  <si>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</si>
  <si>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</si>
  <si>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</si>
  <si>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</si>
  <si>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</si>
  <si>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</si>
  <si>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</si>
  <si>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</si>
  <si>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</si>
  <si>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</si>
  <si>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</si>
  <si>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</si>
  <si>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</si>
  <si>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</si>
  <si>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</si>
  <si>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</si>
  <si>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</si>
  <si>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</si>
  <si>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</si>
  <si>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</si>
  <si>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</si>
  <si>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</si>
  <si>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</si>
  <si>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</si>
  <si>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</si>
  <si>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</si>
  <si>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</si>
  <si>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</si>
  <si>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</si>
  <si>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</si>
  <si>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</si>
  <si>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</si>
  <si>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</si>
  <si>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</si>
  <si>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</si>
  <si>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</si>
  <si>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</si>
  <si>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</si>
  <si>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</si>
  <si>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</si>
  <si>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</si>
  <si>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</si>
  <si>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</si>
  <si>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</si>
  <si>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</si>
  <si>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</si>
  <si>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</si>
  <si>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</si>
  <si>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</si>
  <si>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</si>
  <si>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</si>
  <si>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</si>
  <si>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</si>
  <si>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</si>
  <si>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</si>
  <si>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</si>
  <si>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</si>
  <si>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</si>
  <si>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</si>
  <si>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</si>
  <si>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</si>
  <si>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</si>
  <si>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</si>
  <si>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</si>
  <si>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</si>
  <si>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</si>
  <si>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</si>
  <si>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</si>
  <si>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</si>
  <si>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</si>
  <si>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</si>
  <si>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</si>
  <si>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</si>
  <si>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</si>
  <si>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</si>
  <si>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</si>
  <si>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</si>
  <si>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</si>
  <si>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</si>
  <si>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</si>
  <si>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</si>
  <si>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</si>
  <si>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</si>
  <si>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</si>
  <si>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</si>
  <si>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</si>
  <si>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</si>
  <si>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</si>
  <si>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</si>
  <si>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</si>
  <si>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</si>
  <si>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</si>
  <si>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</si>
  <si>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</si>
  <si>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</si>
  <si>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</si>
  <si>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</si>
  <si>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</si>
  <si>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</si>
  <si>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</si>
  <si>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</si>
  <si>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</si>
  <si>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</si>
  <si>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</si>
  <si>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</si>
  <si>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</si>
  <si>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</si>
  <si>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</si>
  <si>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</si>
  <si>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</si>
  <si>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</si>
  <si>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</si>
  <si>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</si>
  <si>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</si>
  <si>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</si>
  <si>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</si>
  <si>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</si>
  <si>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</si>
  <si>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</si>
  <si>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</si>
  <si>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</si>
  <si>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</si>
  <si>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</si>
  <si>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</si>
  <si>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</si>
  <si>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</si>
  <si>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</si>
  <si>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</si>
  <si>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</si>
  <si>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</si>
  <si>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</si>
  <si>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</si>
  <si>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</si>
  <si>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</si>
  <si>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</si>
  <si>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</si>
  <si>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</si>
  <si>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</si>
  <si>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</si>
  <si>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</si>
  <si>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</si>
  <si>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</si>
  <si>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</si>
  <si>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</si>
  <si>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</si>
  <si>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</si>
  <si>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</si>
  <si>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</si>
  <si>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</si>
  <si>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</si>
  <si>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</si>
  <si>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</si>
  <si>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</si>
  <si>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</si>
  <si>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</si>
  <si>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</si>
  <si>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</si>
  <si>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</si>
  <si>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</si>
  <si>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</si>
  <si>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</si>
  <si>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</si>
  <si>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</si>
  <si>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</si>
  <si>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</si>
  <si>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</si>
  <si>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</si>
  <si>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</si>
  <si>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</si>
  <si>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</si>
  <si>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</si>
  <si>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</si>
  <si>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</si>
  <si>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</si>
  <si>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</si>
  <si>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</si>
  <si>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</si>
  <si>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</si>
  <si>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</si>
  <si>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</si>
  <si>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</si>
  <si>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</si>
  <si>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</si>
  <si>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</si>
  <si>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</si>
  <si>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</si>
  <si>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</si>
  <si>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</si>
  <si>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</si>
  <si>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</si>
  <si>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</si>
  <si>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</si>
  <si>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</si>
  <si>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</si>
  <si>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</si>
  <si>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</si>
  <si>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</si>
  <si>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</si>
  <si>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</si>
  <si>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</si>
  <si>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</si>
  <si>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</si>
  <si>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</si>
  <si>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</si>
  <si>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</si>
  <si>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</si>
  <si>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</si>
  <si>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</si>
  <si>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</si>
  <si>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</si>
  <si>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</si>
  <si>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</si>
  <si>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</si>
  <si>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</si>
  <si>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</si>
  <si>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</si>
  <si>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</si>
  <si>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</si>
  <si>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</si>
  <si>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</si>
  <si>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</si>
  <si>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</si>
  <si>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</si>
  <si>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</si>
  <si>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</si>
  <si>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</si>
  <si>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</si>
  <si>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</si>
  <si>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</si>
  <si>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</si>
  <si>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</si>
  <si>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</si>
  <si>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</si>
  <si>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</si>
  <si>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</si>
  <si>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</si>
  <si>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</si>
  <si>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</si>
  <si>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</si>
  <si>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</si>
  <si>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</si>
  <si>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</si>
  <si>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</si>
  <si>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</si>
  <si>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</si>
  <si>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</si>
  <si>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</si>
  <si>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</si>
  <si>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</si>
  <si>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</si>
  <si>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</si>
  <si>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</si>
  <si>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</si>
  <si>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</si>
  <si>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</si>
  <si>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</si>
  <si>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</si>
  <si>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</si>
  <si>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</si>
  <si>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</si>
  <si>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</si>
  <si>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</si>
  <si>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</si>
  <si>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</si>
  <si>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</si>
  <si>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</si>
  <si>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</si>
  <si>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</si>
  <si>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</si>
  <si>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</si>
  <si>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</si>
  <si>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</si>
  <si>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</si>
  <si>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</si>
  <si>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</si>
  <si>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</si>
  <si>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</si>
  <si>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</si>
  <si>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</si>
  <si>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</si>
  <si>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</si>
  <si>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</si>
  <si>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</si>
  <si>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</si>
  <si>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</si>
  <si>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</si>
  <si>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</si>
  <si>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</si>
  <si>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</si>
  <si>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</si>
  <si>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</si>
  <si>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</si>
  <si>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</si>
  <si>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</si>
  <si>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</si>
  <si>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</si>
  <si>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</si>
  <si>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</si>
  <si>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</si>
  <si>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</si>
  <si>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</si>
  <si>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</si>
  <si>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</si>
  <si>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</si>
  <si>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</si>
  <si>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</si>
  <si>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</si>
  <si>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</si>
  <si>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</si>
  <si>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</si>
  <si>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</si>
  <si>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</si>
  <si>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</si>
  <si>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</si>
  <si>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</si>
  <si>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</si>
  <si>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</si>
  <si>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</si>
  <si>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</si>
  <si>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</si>
  <si>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</si>
  <si>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</si>
  <si>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</si>
  <si>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</si>
  <si>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</si>
  <si>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</si>
  <si>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</si>
  <si>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</si>
  <si>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</si>
  <si>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</si>
  <si>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</si>
  <si>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</si>
  <si>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</si>
  <si>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</si>
  <si>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</si>
  <si>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</si>
  <si>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</si>
  <si>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</si>
  <si>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</si>
  <si>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</si>
  <si>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</si>
  <si>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</si>
  <si>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</si>
  <si>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</si>
  <si>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</si>
  <si>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</si>
  <si>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</si>
  <si>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</si>
  <si>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</si>
  <si>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</si>
  <si>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</si>
  <si>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</si>
  <si>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</si>
  <si>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</si>
  <si>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</si>
  <si>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</si>
  <si>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</si>
  <si>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</si>
  <si>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</si>
  <si>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</si>
  <si>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</si>
  <si>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</si>
  <si>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</si>
  <si>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</si>
  <si>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</si>
  <si>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</si>
  <si>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</si>
  <si>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</si>
  <si>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</si>
  <si>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</si>
  <si>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</si>
  <si>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</si>
  <si>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</si>
  <si>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</si>
  <si>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</si>
  <si>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</si>
  <si>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</si>
  <si>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</si>
  <si>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</si>
  <si>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</si>
  <si>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</si>
  <si>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</si>
  <si>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</si>
  <si>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</si>
  <si>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</si>
  <si>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</si>
  <si>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</si>
  <si>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</si>
  <si>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</si>
  <si>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</si>
  <si>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</si>
  <si>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</si>
  <si>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</si>
  <si>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</si>
  <si>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</si>
  <si>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</si>
  <si>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</si>
  <si>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</si>
  <si>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</si>
  <si>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</si>
  <si>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</si>
  <si>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</si>
  <si>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</si>
  <si>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</si>
  <si>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</si>
  <si>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</si>
  <si>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</si>
  <si>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</si>
  <si>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</si>
  <si>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</si>
  <si>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</si>
  <si>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</si>
  <si>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</si>
  <si>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</si>
  <si>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</si>
  <si>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</si>
  <si>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</si>
  <si>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</si>
  <si>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</si>
  <si>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</si>
  <si>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</si>
  <si>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</si>
  <si>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</si>
  <si>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</si>
  <si>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</si>
  <si>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</si>
  <si>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</si>
  <si>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</si>
  <si>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</si>
  <si>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</si>
  <si>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</si>
  <si>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</si>
  <si>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</si>
  <si>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</si>
  <si>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</si>
  <si>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</si>
  <si>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</si>
  <si>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</si>
  <si>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</si>
  <si>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</si>
  <si>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</si>
  <si>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</si>
  <si>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</si>
  <si>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</si>
  <si>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</si>
  <si>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</si>
  <si>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</si>
  <si>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</si>
  <si>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</si>
  <si>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</si>
  <si>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</si>
  <si>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</si>
  <si>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</si>
  <si>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</si>
  <si>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</si>
  <si>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</si>
  <si>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</si>
  <si>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</si>
  <si>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</si>
  <si>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</si>
  <si>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</si>
  <si>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</si>
  <si>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</si>
  <si>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</si>
  <si>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</si>
  <si>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</si>
  <si>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</si>
  <si>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</si>
  <si>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</si>
  <si>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</si>
  <si>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</si>
  <si>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</si>
  <si>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</si>
  <si>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</si>
  <si>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</si>
  <si>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</si>
  <si>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</si>
  <si>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</si>
  <si>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</si>
  <si>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</si>
  <si>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</si>
  <si>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</si>
  <si>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</si>
  <si>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</si>
  <si>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</si>
  <si>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</si>
  <si>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</si>
  <si>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</si>
  <si>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</si>
  <si>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</si>
  <si>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</si>
  <si>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</si>
  <si>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</si>
  <si>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</si>
  <si>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</si>
  <si>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</si>
  <si>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</si>
  <si>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</si>
  <si>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</si>
  <si>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</si>
  <si>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</si>
  <si>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</si>
  <si>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</si>
  <si>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</si>
  <si>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</si>
  <si>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</si>
  <si>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</si>
  <si>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</si>
  <si>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</si>
  <si>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</si>
  <si>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</si>
  <si>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</si>
  <si>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</si>
  <si>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</si>
  <si>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</si>
  <si>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</si>
  <si>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</si>
  <si>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</si>
  <si>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</si>
  <si>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</si>
  <si>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</si>
  <si>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</si>
  <si>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</si>
  <si>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</si>
  <si>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</si>
  <si>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</si>
  <si>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</si>
  <si>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</si>
  <si>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</si>
  <si>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</si>
  <si>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</si>
  <si>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</si>
  <si>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</si>
  <si>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</si>
  <si>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</si>
  <si>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</si>
  <si>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</si>
  <si>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</si>
  <si>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</si>
  <si>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</si>
  <si>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</si>
  <si>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</si>
  <si>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</si>
  <si>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</si>
  <si>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</si>
  <si>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</si>
  <si>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</si>
  <si>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</si>
  <si>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</si>
  <si>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</si>
  <si>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</si>
  <si>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</si>
  <si>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</si>
  <si>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</si>
  <si>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</si>
  <si>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</si>
  <si>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</si>
  <si>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</si>
  <si>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</si>
  <si>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</si>
  <si>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</si>
  <si>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</si>
  <si>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</si>
  <si>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</si>
  <si>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</si>
  <si>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</si>
  <si>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</si>
  <si>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</si>
  <si>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</si>
  <si>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</si>
  <si>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</si>
  <si>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</si>
  <si>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</si>
  <si>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</si>
  <si>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</si>
  <si>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</si>
  <si>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</si>
  <si>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</si>
  <si>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</si>
  <si>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</si>
  <si>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</si>
  <si>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</si>
  <si>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</si>
  <si>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</si>
  <si>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</si>
  <si>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</si>
  <si>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</si>
  <si>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</si>
  <si>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</si>
  <si>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</si>
  <si>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</si>
  <si>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</si>
  <si>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</si>
  <si>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</si>
  <si>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</si>
  <si>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</si>
  <si>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</si>
  <si>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</si>
  <si>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</si>
  <si>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</si>
  <si>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</si>
  <si>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</si>
  <si>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</si>
  <si>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</si>
  <si>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</si>
  <si>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</si>
  <si>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</si>
  <si>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</si>
  <si>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</si>
  <si>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</si>
  <si>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</si>
  <si>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</si>
  <si>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</si>
  <si>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</si>
  <si>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</si>
  <si>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</si>
  <si>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</si>
  <si>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</si>
  <si>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</si>
  <si>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</si>
  <si>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</si>
  <si>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</si>
  <si>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</si>
  <si>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</si>
  <si>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</si>
  <si>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</si>
  <si>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</si>
  <si>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</si>
  <si>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</si>
  <si>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</si>
  <si>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</si>
  <si>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</si>
  <si>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</si>
  <si>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</si>
  <si>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</si>
  <si>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</si>
  <si>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</si>
  <si>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</si>
  <si>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</si>
  <si>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</si>
  <si>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</si>
  <si>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</si>
  <si>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</si>
  <si>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</si>
  <si>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</si>
  <si>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</si>
  <si>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</si>
  <si>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</si>
  <si>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</si>
  <si>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</si>
  <si>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</si>
  <si>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</si>
  <si>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</si>
  <si>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</si>
  <si>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</si>
  <si>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</si>
  <si>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</si>
  <si>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</si>
  <si>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</si>
  <si>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</si>
  <si>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</si>
  <si>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</si>
  <si>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</si>
  <si>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</si>
  <si>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</si>
  <si>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</si>
  <si>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</si>
  <si>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</si>
  <si>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</si>
  <si>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</si>
  <si>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</si>
  <si>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</si>
  <si>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</si>
  <si>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</si>
  <si>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</si>
  <si>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</si>
  <si>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</si>
  <si>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</si>
  <si>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</si>
  <si>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</si>
  <si>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</si>
  <si>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</si>
  <si>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</si>
  <si>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</si>
  <si>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</si>
  <si>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</si>
  <si>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</si>
  <si>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</si>
  <si>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</si>
  <si>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</si>
  <si>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</si>
  <si>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</si>
  <si>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</si>
  <si>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</si>
  <si>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</si>
  <si>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</si>
  <si>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</si>
  <si>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</si>
  <si>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</si>
  <si>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</si>
  <si>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</si>
  <si>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</si>
  <si>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</si>
  <si>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</si>
  <si>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</si>
  <si>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</si>
  <si>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</si>
  <si>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</si>
  <si>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</si>
  <si>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</si>
  <si>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</si>
  <si>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</si>
  <si>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</si>
  <si>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</si>
  <si>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</si>
  <si>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</si>
  <si>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</si>
  <si>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</si>
  <si>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</si>
  <si>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</si>
  <si>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</si>
  <si>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</si>
  <si>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</si>
  <si>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</si>
  <si>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</si>
  <si>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</si>
  <si>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</si>
  <si>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</si>
  <si>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</si>
  <si>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</si>
  <si>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</si>
  <si>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</si>
  <si>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</si>
  <si>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</si>
  <si>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</si>
  <si>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</si>
  <si>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</si>
  <si>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</si>
  <si>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</si>
  <si>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</si>
  <si>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</si>
  <si>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</si>
  <si>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</si>
  <si>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</si>
  <si>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</si>
  <si>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</si>
  <si>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</si>
  <si>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</si>
  <si>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</si>
  <si>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</si>
  <si>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</si>
  <si>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</si>
  <si>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</si>
  <si>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</si>
  <si>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</si>
  <si>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</si>
  <si>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</si>
  <si>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</si>
  <si>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</si>
  <si>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</si>
  <si>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</si>
  <si>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</si>
  <si>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</si>
  <si>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</si>
  <si>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</si>
  <si>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</si>
  <si>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</si>
  <si>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</si>
  <si>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</si>
  <si>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</si>
  <si>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</si>
  <si>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</si>
  <si>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</si>
  <si>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</si>
  <si>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</si>
  <si>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</si>
  <si>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</si>
  <si>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</si>
  <si>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</si>
  <si>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</si>
  <si>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</si>
  <si>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</si>
  <si>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</si>
  <si>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</si>
  <si>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</si>
  <si>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</si>
  <si>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</si>
  <si>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</si>
  <si>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</si>
  <si>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</si>
  <si>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</si>
  <si>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</si>
  <si>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</si>
  <si>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</si>
  <si>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</si>
  <si>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</si>
  <si>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</si>
  <si>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</si>
  <si>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</si>
  <si>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</si>
  <si>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</si>
  <si>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</si>
  <si>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</si>
  <si>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</si>
  <si>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</si>
  <si>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</si>
  <si>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</si>
  <si>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</si>
  <si>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</si>
  <si>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</si>
  <si>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</si>
  <si>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</si>
  <si>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</si>
  <si>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</si>
  <si>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</si>
  <si>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</si>
  <si>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</si>
  <si>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</si>
  <si>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</si>
  <si>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</si>
  <si>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</si>
  <si>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</si>
  <si>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</si>
  <si>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</si>
  <si>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</si>
  <si>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</si>
  <si>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</si>
  <si>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</si>
  <si>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</si>
  <si>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</si>
  <si>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</si>
  <si>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</si>
  <si>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</si>
  <si>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</si>
  <si>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</si>
  <si>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</si>
  <si>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</si>
  <si>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</si>
  <si>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</si>
  <si>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</si>
  <si>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</si>
  <si>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</si>
  <si>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</si>
  <si>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</si>
  <si>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</si>
  <si>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</si>
  <si>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</si>
  <si>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</si>
  <si>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</si>
  <si>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</si>
  <si>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</si>
  <si>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</si>
  <si>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</si>
  <si>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</si>
  <si>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</si>
  <si>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</si>
  <si>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</si>
  <si>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</si>
  <si>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</si>
  <si>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</si>
  <si>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</si>
  <si>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</si>
  <si>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</si>
  <si>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</si>
  <si>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</si>
  <si>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</si>
  <si>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</si>
  <si>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</si>
  <si>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</si>
  <si>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</si>
  <si>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</si>
  <si>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</si>
  <si>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</si>
  <si>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</si>
  <si>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</si>
  <si>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</si>
  <si>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</si>
  <si>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</si>
  <si>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</si>
  <si>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</si>
  <si>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</si>
  <si>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</si>
  <si>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</si>
  <si>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</si>
  <si>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</si>
  <si>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</si>
  <si>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</si>
  <si>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</si>
  <si>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</si>
  <si>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</si>
  <si>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</si>
  <si>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</si>
  <si>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</si>
  <si>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</si>
  <si>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</si>
  <si>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</si>
  <si>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</si>
  <si>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</si>
  <si>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</si>
  <si>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</si>
  <si>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</si>
  <si>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</si>
  <si>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</si>
  <si>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</si>
  <si>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</si>
  <si>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</si>
  <si>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</si>
  <si>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</si>
  <si>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</si>
  <si>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</si>
  <si>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</si>
  <si>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</si>
  <si>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</si>
  <si>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</si>
  <si>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</si>
  <si>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</si>
  <si>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</si>
  <si>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</si>
  <si>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</si>
  <si>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</si>
  <si>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</si>
  <si>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</si>
  <si>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</si>
  <si>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</si>
  <si>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</si>
  <si>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</si>
  <si>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</si>
  <si>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</si>
  <si>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</si>
  <si>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</si>
  <si>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</si>
  <si>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</si>
  <si>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</si>
  <si>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</si>
  <si>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</si>
  <si>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</si>
  <si>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</si>
  <si>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</si>
  <si>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</si>
  <si>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</si>
  <si>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</si>
  <si>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</si>
  <si>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</si>
  <si>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</si>
  <si>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</si>
  <si>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</si>
  <si>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</si>
  <si>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</si>
  <si>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</si>
  <si>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</si>
  <si>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</si>
  <si>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</si>
  <si>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</si>
  <si>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</si>
  <si>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</si>
  <si>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</si>
  <si>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</si>
  <si>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</si>
  <si>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</si>
  <si>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</si>
  <si>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</si>
  <si>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</si>
  <si>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</si>
  <si>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</si>
  <si>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</si>
  <si>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</si>
  <si>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</si>
  <si>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</si>
  <si>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</si>
  <si>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</si>
  <si>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</si>
  <si>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</si>
  <si>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</si>
  <si>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</si>
  <si>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</si>
  <si>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</si>
  <si>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</si>
  <si>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</si>
  <si>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</si>
  <si>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</si>
  <si>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</si>
  <si>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</si>
  <si>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</si>
  <si>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</si>
  <si>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</si>
  <si>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</si>
  <si>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</si>
  <si>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</si>
  <si>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</si>
  <si>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</si>
  <si>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</si>
  <si>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</si>
  <si>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</si>
  <si>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</si>
  <si>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</si>
  <si>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</si>
  <si>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</si>
  <si>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</si>
  <si>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</si>
  <si>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</si>
  <si>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</si>
  <si>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</si>
  <si>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</si>
  <si>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</si>
  <si>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</si>
  <si>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</si>
  <si>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</si>
  <si>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</si>
  <si>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</si>
  <si>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</si>
  <si>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</si>
  <si>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</si>
  <si>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</si>
  <si>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</si>
  <si>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</si>
  <si>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</si>
  <si>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</si>
  <si>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</si>
  <si>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</si>
  <si>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</si>
  <si>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</si>
  <si>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</si>
  <si>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</si>
  <si>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</si>
  <si>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</si>
  <si>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</si>
  <si>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</si>
  <si>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</si>
  <si>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</si>
  <si>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</si>
  <si>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</si>
  <si>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</si>
  <si>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</si>
  <si>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</si>
  <si>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</si>
  <si>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</si>
  <si>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</si>
  <si>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</si>
  <si>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</si>
  <si>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</si>
  <si>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</si>
  <si>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</si>
  <si>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</si>
  <si>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</si>
  <si>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</si>
  <si>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</si>
  <si>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</si>
  <si>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</si>
  <si>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</si>
  <si>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</si>
  <si>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</si>
  <si>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</si>
  <si>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</si>
  <si>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</si>
  <si>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</si>
  <si>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</si>
  <si>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</si>
  <si>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</si>
  <si>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</si>
  <si>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</si>
  <si>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</si>
  <si>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</si>
  <si>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</si>
  <si>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</si>
  <si>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</si>
  <si>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</si>
  <si>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</si>
  <si>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</si>
  <si>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</si>
  <si>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</si>
  <si>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</si>
  <si>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</si>
  <si>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</si>
  <si>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</si>
  <si>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</si>
  <si>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</si>
  <si>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</si>
  <si>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</si>
  <si>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</si>
  <si>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</si>
  <si>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</si>
  <si>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</si>
  <si>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</si>
  <si>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</si>
  <si>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</si>
  <si>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</si>
  <si>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</si>
  <si>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</si>
  <si>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</si>
  <si>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</si>
  <si>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</si>
  <si>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</si>
  <si>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</si>
  <si>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</si>
  <si>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</si>
  <si>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</si>
  <si>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</si>
  <si>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</si>
  <si>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</si>
  <si>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</si>
  <si>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</si>
  <si>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</si>
  <si>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</si>
  <si>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</si>
  <si>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</si>
  <si>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</si>
  <si>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</si>
  <si>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</si>
  <si>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</si>
  <si>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</si>
  <si>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</si>
  <si>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</si>
  <si>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</si>
  <si>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</si>
  <si>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</si>
  <si>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</si>
  <si>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</si>
  <si>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</si>
  <si>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</si>
  <si>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</si>
  <si>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</si>
  <si>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</si>
  <si>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</si>
  <si>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</si>
  <si>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</si>
  <si>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</si>
  <si>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</si>
  <si>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</si>
  <si>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</si>
  <si>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</si>
  <si>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</si>
  <si>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</si>
  <si>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</si>
  <si>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</si>
  <si>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</si>
  <si>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</si>
  <si>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</si>
  <si>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</si>
  <si>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</si>
  <si>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</si>
  <si>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</si>
  <si>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</si>
  <si>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</si>
  <si>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</si>
  <si>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</si>
  <si>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</si>
  <si>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</si>
  <si>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</si>
  <si>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</si>
  <si>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</si>
  <si>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</si>
  <si>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</si>
  <si>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</si>
  <si>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</si>
  <si>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</si>
  <si>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</si>
  <si>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</si>
  <si>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</si>
  <si>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</si>
  <si>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</si>
  <si>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</si>
  <si>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</si>
  <si>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</si>
  <si>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</si>
  <si>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</si>
  <si>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</si>
  <si>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</si>
  <si>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</si>
  <si>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</si>
  <si>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</si>
  <si>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</si>
  <si>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</si>
  <si>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</si>
  <si>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</si>
  <si>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</si>
  <si>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</si>
  <si>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</si>
  <si>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</si>
  <si>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</si>
  <si>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</si>
  <si>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</si>
  <si>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</si>
  <si>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</si>
  <si>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</si>
  <si>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</si>
  <si>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</si>
  <si>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</si>
  <si>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</si>
  <si>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</si>
  <si>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</si>
  <si>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</si>
  <si>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</si>
  <si>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</si>
  <si>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</si>
  <si>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</si>
  <si>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</si>
  <si>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</si>
  <si>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</si>
  <si>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</si>
  <si>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</si>
  <si>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</si>
  <si>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</si>
  <si>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</si>
  <si>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</si>
  <si>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</si>
  <si>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</si>
  <si>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</si>
  <si>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</si>
  <si>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</si>
  <si>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</si>
  <si>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</si>
  <si>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</si>
  <si>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</si>
  <si>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</si>
  <si>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</si>
  <si>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</si>
  <si>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</si>
  <si>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</si>
  <si>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</si>
  <si>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</si>
  <si>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</si>
  <si>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</si>
  <si>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</si>
  <si>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</si>
  <si>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</si>
  <si>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</si>
  <si>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</si>
  <si>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</si>
  <si>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</si>
  <si>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</si>
  <si>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</si>
  <si>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</si>
  <si>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</si>
  <si>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</si>
  <si>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</si>
  <si>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</si>
  <si>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</si>
  <si>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</si>
  <si>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</si>
  <si>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</si>
  <si>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</si>
  <si>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</si>
  <si>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</si>
  <si>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</si>
  <si>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</si>
  <si>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</si>
  <si>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</si>
  <si>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</si>
  <si>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</si>
  <si>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</si>
  <si>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</si>
  <si>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</si>
  <si>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</si>
  <si>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</si>
  <si>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</si>
  <si>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</si>
  <si>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</si>
  <si>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</si>
  <si>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</si>
  <si>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</si>
  <si>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</si>
  <si>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</si>
  <si>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</si>
  <si>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</si>
  <si>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</si>
  <si>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</si>
  <si>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</si>
  <si>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</si>
  <si>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</si>
  <si>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</si>
  <si>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</si>
  <si>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</si>
  <si>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</si>
  <si>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</si>
  <si>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</si>
  <si>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</si>
  <si>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</si>
  <si>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</si>
  <si>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</si>
  <si>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</si>
  <si>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</si>
  <si>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</si>
  <si>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</si>
  <si>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</si>
  <si>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</si>
  <si>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</si>
  <si>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</si>
  <si>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</si>
  <si>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</si>
  <si>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</si>
  <si>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</si>
  <si>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</si>
  <si>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</si>
  <si>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</si>
  <si>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</si>
  <si>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</si>
  <si>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</si>
  <si>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</si>
  <si>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</si>
  <si>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</si>
  <si>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</si>
  <si>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</si>
  <si>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</si>
  <si>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</si>
  <si>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</si>
  <si>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</si>
  <si>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</si>
  <si>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</si>
  <si>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</si>
  <si>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</si>
  <si>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</si>
  <si>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</si>
  <si>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</si>
  <si>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</si>
  <si>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</si>
  <si>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</si>
  <si>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</si>
  <si>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</si>
  <si>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</si>
  <si>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</si>
  <si>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</si>
  <si>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</si>
  <si>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</si>
  <si>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</si>
  <si>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</si>
  <si>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</si>
  <si>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</si>
  <si>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</si>
  <si>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</si>
  <si>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</si>
  <si>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</si>
  <si>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</si>
  <si>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</si>
  <si>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</si>
  <si>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</si>
  <si>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</si>
  <si>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</si>
  <si>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</si>
  <si>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</si>
  <si>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</si>
  <si>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</si>
  <si>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</si>
  <si>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</si>
  <si>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</si>
  <si>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</si>
  <si>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</si>
  <si>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</si>
  <si>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</si>
  <si>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</si>
  <si>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</si>
  <si>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</si>
  <si>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</si>
  <si>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</si>
  <si>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</si>
  <si>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</si>
  <si>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</si>
  <si>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</si>
  <si>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</si>
  <si>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</si>
  <si>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</si>
  <si>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</si>
  <si>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</si>
  <si>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</si>
  <si>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</si>
  <si>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</si>
  <si>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</si>
  <si>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</si>
  <si>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</si>
  <si>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</si>
  <si>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</si>
  <si>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</si>
  <si>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</si>
  <si>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</si>
  <si>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</si>
  <si>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</si>
  <si>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</si>
  <si>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</si>
  <si>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</si>
  <si>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</si>
  <si>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</si>
  <si>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</si>
  <si>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</si>
  <si>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</si>
  <si>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</si>
  <si>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</si>
  <si>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</si>
  <si>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</si>
  <si>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</si>
  <si>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</si>
  <si>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</si>
  <si>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</si>
  <si>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</si>
  <si>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</si>
  <si>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</si>
  <si>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</si>
  <si>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</si>
  <si>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</si>
  <si>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</si>
  <si>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</si>
  <si>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</si>
  <si>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</si>
  <si>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</si>
  <si>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</si>
  <si>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</si>
  <si>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</si>
  <si>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</si>
  <si>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</si>
  <si>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</si>
  <si>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</si>
  <si>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</si>
  <si>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</si>
  <si>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</si>
  <si>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</si>
  <si>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</si>
  <si>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</si>
  <si>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</si>
  <si>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</si>
  <si>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</si>
  <si>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</si>
  <si>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</si>
  <si>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</si>
  <si>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</si>
  <si>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</si>
  <si>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</si>
  <si>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</si>
  <si>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</si>
  <si>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</si>
  <si>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</si>
  <si>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</si>
  <si>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</si>
  <si>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</si>
  <si>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</si>
  <si>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</si>
  <si>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</si>
  <si>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</si>
  <si>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</si>
  <si>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</si>
  <si>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</si>
  <si>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</si>
  <si>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</si>
  <si>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</si>
  <si>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</si>
  <si>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</si>
  <si>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</si>
  <si>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</si>
  <si>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</si>
  <si>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</si>
  <si>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</si>
  <si>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</si>
  <si>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</si>
  <si>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</si>
  <si>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</si>
  <si>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</si>
  <si>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</si>
  <si>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</si>
  <si>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</si>
  <si>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</si>
  <si>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</si>
  <si>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</si>
  <si>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</si>
  <si>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</si>
  <si>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</si>
  <si>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</si>
  <si>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</si>
  <si>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</si>
  <si>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</si>
  <si>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</si>
  <si>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</si>
  <si>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</si>
  <si>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</si>
  <si>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</si>
  <si>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</si>
  <si>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</si>
  <si>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</si>
  <si>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</si>
  <si>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</si>
  <si>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</si>
  <si>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</si>
  <si>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</si>
  <si>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</si>
  <si>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</si>
  <si>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</si>
  <si>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</si>
  <si>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</si>
  <si>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</si>
  <si>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</si>
  <si>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</si>
  <si>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</si>
  <si>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</si>
  <si>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</si>
  <si>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</si>
  <si>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</si>
  <si>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</si>
  <si>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</si>
  <si>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</si>
  <si>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</si>
  <si>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</si>
  <si>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</si>
  <si>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</si>
  <si>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</si>
  <si>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</si>
  <si>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</si>
  <si>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</si>
  <si>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</si>
  <si>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</si>
  <si>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</si>
  <si>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</si>
  <si>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</si>
  <si>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</si>
  <si>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</si>
  <si>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</si>
  <si>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</si>
  <si>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</si>
  <si>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</si>
  <si>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</si>
  <si>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</si>
  <si>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</si>
  <si>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</si>
  <si>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</si>
  <si>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</si>
  <si>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</si>
  <si>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</si>
  <si>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</si>
  <si>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</si>
  <si>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</si>
  <si>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</si>
  <si>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</si>
  <si>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</si>
  <si>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</si>
  <si>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</si>
  <si>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</si>
  <si>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</si>
  <si>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</si>
  <si>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</si>
  <si>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</si>
  <si>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</si>
  <si>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</si>
  <si>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</si>
  <si>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</si>
  <si>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</si>
  <si>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</si>
  <si>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</si>
  <si>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</si>
  <si>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</si>
  <si>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</si>
  <si>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</si>
  <si>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</si>
  <si>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</si>
  <si>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</si>
  <si>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</si>
  <si>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</si>
  <si>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</si>
  <si>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</si>
  <si>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</si>
  <si>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</si>
  <si>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</si>
  <si>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</si>
  <si>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</si>
  <si>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</si>
  <si>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</si>
  <si>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</si>
  <si>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</si>
  <si>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</si>
  <si>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</si>
  <si>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</si>
  <si>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</si>
  <si>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</si>
  <si>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</si>
  <si>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</si>
  <si>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</si>
  <si>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</si>
  <si>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</si>
  <si>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</si>
  <si>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</si>
  <si>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</si>
  <si>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</si>
  <si>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</si>
  <si>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</si>
  <si>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</si>
  <si>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</si>
  <si>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</si>
  <si>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</si>
  <si>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</si>
  <si>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</si>
  <si>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</si>
  <si>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</si>
  <si>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</si>
  <si>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</si>
  <si>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</si>
  <si>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</si>
  <si>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</si>
  <si>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</si>
  <si>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</si>
  <si>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</si>
  <si>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</si>
  <si>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</si>
  <si>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</si>
  <si>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</si>
  <si>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</si>
  <si>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</si>
  <si>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</si>
  <si>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</si>
  <si>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</si>
  <si>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</si>
  <si>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</si>
  <si>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</si>
  <si>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</si>
  <si>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</si>
  <si>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</si>
  <si>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</si>
  <si>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</si>
  <si>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</si>
  <si>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</si>
  <si>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</si>
  <si>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</si>
  <si>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</si>
  <si>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</si>
  <si>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</si>
  <si>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</si>
  <si>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</si>
  <si>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</si>
  <si>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</si>
  <si>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</si>
  <si>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</si>
  <si>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</si>
  <si>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</si>
  <si>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</si>
  <si>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</si>
  <si>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</si>
  <si>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</si>
  <si>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</si>
  <si>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</si>
  <si>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</si>
  <si>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</si>
  <si>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</si>
  <si>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</si>
  <si>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</si>
  <si>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</si>
  <si>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</si>
  <si>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</si>
  <si>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</si>
  <si>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</si>
  <si>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</si>
  <si>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</si>
  <si>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</si>
  <si>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</si>
  <si>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</si>
  <si>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</si>
  <si>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</si>
  <si>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</si>
  <si>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</si>
  <si>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</si>
  <si>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</si>
  <si>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</si>
  <si>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</si>
  <si>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</si>
  <si>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</si>
  <si>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</si>
  <si>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</si>
  <si>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</si>
  <si>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</si>
  <si>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</si>
  <si>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</si>
  <si>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</si>
  <si>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</si>
  <si>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</si>
  <si>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</si>
  <si>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</si>
  <si>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</si>
  <si>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</si>
  <si>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</si>
  <si>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</si>
  <si>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</si>
  <si>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</si>
  <si>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</si>
  <si>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</si>
  <si>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</si>
  <si>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</si>
  <si>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</si>
  <si>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</si>
  <si>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</si>
  <si>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</si>
  <si>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</si>
  <si>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</si>
  <si>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</si>
  <si>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</si>
  <si>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</si>
  <si>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</si>
  <si>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</si>
  <si>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</si>
  <si>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</si>
  <si>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</si>
  <si>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</si>
  <si>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</si>
  <si>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</si>
  <si>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</si>
  <si>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</si>
  <si>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</si>
  <si>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</si>
  <si>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</si>
  <si>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</si>
  <si>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</si>
  <si>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</si>
  <si>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</si>
  <si>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</si>
  <si>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</si>
  <si>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</si>
  <si>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</si>
  <si>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</si>
  <si>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</si>
  <si>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</si>
  <si>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</si>
  <si>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</si>
  <si>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</si>
  <si>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</si>
  <si>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</si>
  <si>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</si>
  <si>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</si>
  <si>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</si>
  <si>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</si>
  <si>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</si>
  <si>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</si>
  <si>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</si>
  <si>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</si>
  <si>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</si>
  <si>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</si>
  <si>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</si>
  <si>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</si>
  <si>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</si>
  <si>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</si>
  <si>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</si>
  <si>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</si>
  <si>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</si>
  <si>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</si>
  <si>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</si>
  <si>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</si>
  <si>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</si>
  <si>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</si>
  <si>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</si>
  <si>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</si>
  <si>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</si>
  <si>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</si>
  <si>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</si>
  <si>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</si>
  <si>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</si>
  <si>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</si>
  <si>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</si>
  <si>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</si>
  <si>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</si>
  <si>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</si>
  <si>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</si>
  <si>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</si>
  <si>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</si>
  <si>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</si>
  <si>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</si>
  <si>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</si>
  <si>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</si>
  <si>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</si>
  <si>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</si>
  <si>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</si>
  <si>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</si>
  <si>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</si>
  <si>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</si>
  <si>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</si>
  <si>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</si>
  <si>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</si>
  <si>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</si>
  <si>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</si>
  <si>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</si>
  <si>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</si>
  <si>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</si>
  <si>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</si>
  <si>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</si>
  <si>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</si>
  <si>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</si>
  <si>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</si>
  <si>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</si>
  <si>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</si>
  <si>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</si>
  <si>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</si>
  <si>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</si>
  <si>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</si>
  <si>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</si>
  <si>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</si>
  <si>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</si>
  <si>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</si>
  <si>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</si>
  <si>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</si>
  <si>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</si>
  <si>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</si>
  <si>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</si>
  <si>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</si>
  <si>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</si>
  <si>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</si>
  <si>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</si>
  <si>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</si>
  <si>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</si>
  <si>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</si>
  <si>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</si>
  <si>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</si>
  <si>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</si>
  <si>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</si>
  <si>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</si>
  <si>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</si>
  <si>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</si>
  <si>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</si>
  <si>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</si>
  <si>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</si>
  <si>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</si>
  <si>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</si>
  <si>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</si>
  <si>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</si>
  <si>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</si>
  <si>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</si>
  <si>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</si>
  <si>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</si>
  <si>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</si>
  <si>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</si>
  <si>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</si>
  <si>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</si>
  <si>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</si>
  <si>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</si>
  <si>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</si>
  <si>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</si>
  <si>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</si>
  <si>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</si>
  <si>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</si>
  <si>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</si>
  <si>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</si>
  <si>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</si>
  <si>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</si>
  <si>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</si>
  <si>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</si>
  <si>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</si>
  <si>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</si>
  <si>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</si>
  <si>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</si>
  <si>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</si>
  <si>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</si>
  <si>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</si>
  <si>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</si>
  <si>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</si>
  <si>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</si>
  <si>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</si>
  <si>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</si>
  <si>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</si>
  <si>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</si>
  <si>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</si>
  <si>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</si>
  <si>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</si>
  <si>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</si>
  <si>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</si>
  <si>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</si>
  <si>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</si>
  <si>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</si>
  <si>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</si>
  <si>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</si>
  <si>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</si>
  <si>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</si>
  <si>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</si>
  <si>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</si>
  <si>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</si>
  <si>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</si>
  <si>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</si>
  <si>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</si>
  <si>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</si>
  <si>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</si>
  <si>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</si>
  <si>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</si>
  <si>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</si>
  <si>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</si>
  <si>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</si>
  <si>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</si>
  <si>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</si>
  <si>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</si>
  <si>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</si>
  <si>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</si>
  <si>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</si>
  <si>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</si>
  <si>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</si>
  <si>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</si>
  <si>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</si>
  <si>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</si>
  <si>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</si>
  <si>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</si>
  <si>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</si>
  <si>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</si>
  <si>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</si>
  <si>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</si>
  <si>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</si>
  <si>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</si>
  <si>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</si>
  <si>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</si>
  <si>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</si>
  <si>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</si>
  <si>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</si>
  <si>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</si>
  <si>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</si>
  <si>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</si>
  <si>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</si>
  <si>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</si>
  <si>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</si>
  <si>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</si>
  <si>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</si>
  <si>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</si>
  <si>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</si>
  <si>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</si>
  <si>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</si>
  <si>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</si>
  <si>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</si>
  <si>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</si>
  <si>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</si>
  <si>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</si>
  <si>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</si>
  <si>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</si>
  <si>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</si>
  <si>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</si>
  <si>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</si>
  <si>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</si>
  <si>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</si>
  <si>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</si>
  <si>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</si>
  <si>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</si>
  <si>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</si>
  <si>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</si>
  <si>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</si>
  <si>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</si>
  <si>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</si>
  <si>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</si>
  <si>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</si>
  <si>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</si>
  <si>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</si>
  <si>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</si>
  <si>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</si>
  <si>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</si>
  <si>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</si>
  <si>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</si>
  <si>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</si>
  <si>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</si>
  <si>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</si>
  <si>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</si>
  <si>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</si>
  <si>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</si>
  <si>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</si>
  <si>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</si>
  <si>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</si>
  <si>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</si>
  <si>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</si>
  <si>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</si>
  <si>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</si>
  <si>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</si>
  <si>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</si>
  <si>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</si>
  <si>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</si>
  <si>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</si>
  <si>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</si>
  <si>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</si>
  <si>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</si>
  <si>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</si>
  <si>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</si>
  <si>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</si>
  <si>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</si>
  <si>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</si>
  <si>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</si>
  <si>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</si>
  <si>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</si>
  <si>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</si>
  <si>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</si>
  <si>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</si>
  <si>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</si>
  <si>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</si>
  <si>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</si>
  <si>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</si>
  <si>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</si>
  <si>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</si>
  <si>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</si>
  <si>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</si>
  <si>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</si>
  <si>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</si>
  <si>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</si>
  <si>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</si>
  <si>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</si>
  <si>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</si>
  <si>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</si>
  <si>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</si>
  <si>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</si>
  <si>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</si>
  <si>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</si>
  <si>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</si>
  <si>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</si>
  <si>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</si>
  <si>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</si>
  <si>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</si>
  <si>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</si>
  <si>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</si>
  <si>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</si>
  <si>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</si>
  <si>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</si>
  <si>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</si>
  <si>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</si>
  <si>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</si>
  <si>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</si>
  <si>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</si>
  <si>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</si>
  <si>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</si>
  <si>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</si>
  <si>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</si>
  <si>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</si>
  <si>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</si>
  <si>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</si>
  <si>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</si>
  <si>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</si>
  <si>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</si>
  <si>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</si>
  <si>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</si>
  <si>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</si>
  <si>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</si>
  <si>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</si>
  <si>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</si>
  <si>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</si>
  <si>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</si>
  <si>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</si>
  <si>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</si>
  <si>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</si>
  <si>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</si>
  <si>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</si>
  <si>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</si>
  <si>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</si>
  <si>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</si>
  <si>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</si>
  <si>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</si>
  <si>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</si>
  <si>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</si>
  <si>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</si>
  <si>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</si>
  <si>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</si>
  <si>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</si>
  <si>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</si>
  <si>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</si>
  <si>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</si>
  <si>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</si>
  <si>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</si>
  <si>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</si>
  <si>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</si>
  <si>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</si>
  <si>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</si>
  <si>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</si>
  <si>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</si>
  <si>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</si>
  <si>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</si>
  <si>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</si>
  <si>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</si>
  <si>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</si>
  <si>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</si>
  <si>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</si>
  <si>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</si>
  <si>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</si>
  <si>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</si>
  <si>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</si>
  <si>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</si>
  <si>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</si>
  <si>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</si>
  <si>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</si>
  <si>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</si>
  <si>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</si>
  <si>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</si>
  <si>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</si>
  <si>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</si>
  <si>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</si>
  <si>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</si>
  <si>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</si>
  <si>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</si>
  <si>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</si>
  <si>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</si>
  <si>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</si>
  <si>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</si>
  <si>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</si>
  <si>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</si>
  <si>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</si>
  <si>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</si>
  <si>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</si>
  <si>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</si>
  <si>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</si>
  <si>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</si>
  <si>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</si>
  <si>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</si>
  <si>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</si>
  <si>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</si>
  <si>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</si>
  <si>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</si>
  <si>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</si>
  <si>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</si>
  <si>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</si>
  <si>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</si>
  <si>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</si>
  <si>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</si>
  <si>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</si>
  <si>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</si>
  <si>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</si>
  <si>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</si>
  <si>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</si>
  <si>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</si>
  <si>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</si>
  <si>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</si>
  <si>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</si>
  <si>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</si>
  <si>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</si>
  <si>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</si>
  <si>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</si>
  <si>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</si>
  <si>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</si>
  <si>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</si>
  <si>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</si>
  <si>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</si>
  <si>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</si>
  <si>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</si>
  <si>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</si>
  <si>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</si>
  <si>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</si>
  <si>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</si>
  <si>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</si>
  <si>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</si>
  <si>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</si>
  <si>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</si>
  <si>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</si>
  <si>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</si>
  <si>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</si>
  <si>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</si>
  <si>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</si>
  <si>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</si>
  <si>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</si>
  <si>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</si>
  <si>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</si>
  <si>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</si>
  <si>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</si>
  <si>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</si>
  <si>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</si>
  <si>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</si>
  <si>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</si>
  <si>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</si>
  <si>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</si>
  <si>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</si>
  <si>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</si>
  <si>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</si>
  <si>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</si>
  <si>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</si>
  <si>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</si>
  <si>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</si>
  <si>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</si>
  <si>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</si>
  <si>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</si>
  <si>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</si>
  <si>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</si>
  <si>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</si>
  <si>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</si>
  <si>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</si>
  <si>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</si>
  <si>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</si>
  <si>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</si>
  <si>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</si>
  <si>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</si>
  <si>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</si>
  <si>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</si>
  <si>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</si>
  <si>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</si>
  <si>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</si>
  <si>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</si>
  <si>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</si>
  <si>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</si>
  <si>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</si>
  <si>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</si>
  <si>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</si>
  <si>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</si>
  <si>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</si>
  <si>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</si>
  <si>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</si>
  <si>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</si>
  <si>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</si>
  <si>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</si>
  <si>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</si>
  <si>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</si>
  <si>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</si>
  <si>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</si>
  <si>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</si>
  <si>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</si>
  <si>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</si>
  <si>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</si>
  <si>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</si>
  <si>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</si>
  <si>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</si>
  <si>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</si>
  <si>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</si>
  <si>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</si>
  <si>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</si>
  <si>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</si>
  <si>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</si>
  <si>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</si>
  <si>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</si>
  <si>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</si>
  <si>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</si>
  <si>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</si>
  <si>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</si>
  <si>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</si>
  <si>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</si>
  <si>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</si>
  <si>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</si>
  <si>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</si>
  <si>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</si>
  <si>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</si>
  <si>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</si>
  <si>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</si>
  <si>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</si>
  <si>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</si>
  <si>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</si>
  <si>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</si>
  <si>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</si>
  <si>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</si>
  <si>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</si>
  <si>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</si>
  <si>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</si>
  <si>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</si>
  <si>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</si>
  <si>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</si>
  <si>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</si>
  <si>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</si>
  <si>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</si>
  <si>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</si>
  <si>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</si>
  <si>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</si>
  <si>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</si>
  <si>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</si>
  <si>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</si>
  <si>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</si>
  <si>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</si>
  <si>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</si>
  <si>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</si>
  <si>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</si>
  <si>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</si>
  <si>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</si>
  <si>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</si>
  <si>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</si>
  <si>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</si>
  <si>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</si>
  <si>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</si>
  <si>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</si>
  <si>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</si>
  <si>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</si>
  <si>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</si>
  <si>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</si>
  <si>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</si>
  <si>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</si>
  <si>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</si>
  <si>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</si>
  <si>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</si>
  <si>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</si>
  <si>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</si>
  <si>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</si>
  <si>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</si>
  <si>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</si>
  <si>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</si>
  <si>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</si>
  <si>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</si>
  <si>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</si>
  <si>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</si>
  <si>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</si>
  <si>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</si>
  <si>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</si>
  <si>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</si>
  <si>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</si>
  <si>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</si>
  <si>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</si>
  <si>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</si>
  <si>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</si>
  <si>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</si>
  <si>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</si>
  <si>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</si>
  <si>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</si>
  <si>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</si>
  <si>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</si>
  <si>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</si>
  <si>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</si>
  <si>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</si>
  <si>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</si>
  <si>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</si>
  <si>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</si>
  <si>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</si>
  <si>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</si>
  <si>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</si>
  <si>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</si>
  <si>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</si>
  <si>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</si>
  <si>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</si>
  <si>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</si>
  <si>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</si>
  <si>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</si>
  <si>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</si>
  <si>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</si>
  <si>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</si>
  <si>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</si>
  <si>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</si>
  <si>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</si>
  <si>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</si>
  <si>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</si>
  <si>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</si>
  <si>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</si>
  <si>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</si>
  <si>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</si>
  <si>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</si>
  <si>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</si>
  <si>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</si>
  <si>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</si>
  <si>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</si>
  <si>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</si>
  <si>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</si>
  <si>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</si>
  <si>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</si>
  <si>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</si>
  <si>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</si>
  <si>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</si>
  <si>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</si>
  <si>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</si>
  <si>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</si>
  <si>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</si>
  <si>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</si>
  <si>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</si>
  <si>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</si>
  <si>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</si>
  <si>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</si>
  <si>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</si>
  <si>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</si>
  <si>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</si>
  <si>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</si>
  <si>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</si>
  <si>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</si>
  <si>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</si>
  <si>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</si>
  <si>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</si>
  <si>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</si>
  <si>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</si>
  <si>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</si>
  <si>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</si>
  <si>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</si>
  <si>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</si>
  <si>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</si>
  <si>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</si>
  <si>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</si>
  <si>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</si>
  <si>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</si>
  <si>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</si>
  <si>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</si>
  <si>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</si>
  <si>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</si>
  <si>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</si>
  <si>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</si>
  <si>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</si>
  <si>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</si>
  <si>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</si>
  <si>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</si>
  <si>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</si>
  <si>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</si>
  <si>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</si>
  <si>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</si>
  <si>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</si>
  <si>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</si>
  <si>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</si>
  <si>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</si>
  <si>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</si>
  <si>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</si>
  <si>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</si>
  <si>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</si>
  <si>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</si>
  <si>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</si>
  <si>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</si>
  <si>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</si>
  <si>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</si>
  <si>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</si>
  <si>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</si>
  <si>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</si>
  <si>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</si>
  <si>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</si>
  <si>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</si>
  <si>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</si>
  <si>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</si>
  <si>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</si>
  <si>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</si>
  <si>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</si>
  <si>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</si>
  <si>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</si>
  <si>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</si>
  <si>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</si>
  <si>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</si>
  <si>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</si>
  <si>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</si>
  <si>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</si>
  <si>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</si>
  <si>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</si>
  <si>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</si>
  <si>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</si>
  <si>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</si>
  <si>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</si>
  <si>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</si>
  <si>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</si>
  <si>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</si>
  <si>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</si>
  <si>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</si>
  <si>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</si>
  <si>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</si>
  <si>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</si>
  <si>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</si>
  <si>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</si>
  <si>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</si>
  <si>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</si>
  <si>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</si>
  <si>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</si>
  <si>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</si>
  <si>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</si>
  <si>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</si>
  <si>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</si>
  <si>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</si>
  <si>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</si>
  <si>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</si>
  <si>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</si>
  <si>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</si>
  <si>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</si>
  <si>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</si>
  <si>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</si>
  <si>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</si>
  <si>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</si>
  <si>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</si>
  <si>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</si>
  <si>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</si>
  <si>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</si>
  <si>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</si>
  <si>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</si>
  <si>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</si>
  <si>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</si>
  <si>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</si>
  <si>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</si>
  <si>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</si>
  <si>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</si>
  <si>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</si>
  <si>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</si>
  <si>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</si>
  <si>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</si>
  <si>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</si>
  <si>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</si>
  <si>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</si>
  <si>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</si>
  <si>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</si>
  <si>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</si>
  <si>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</si>
  <si>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</si>
  <si>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</si>
  <si>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</si>
  <si>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</si>
  <si>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</si>
  <si>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</si>
  <si>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</si>
  <si>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</si>
  <si>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</si>
  <si>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</si>
  <si>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</si>
  <si>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</si>
  <si>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</si>
  <si>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</si>
  <si>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</si>
  <si>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</si>
  <si>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</si>
  <si>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</si>
  <si>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</si>
  <si>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</si>
  <si>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</si>
  <si>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</si>
  <si>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</si>
  <si>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</si>
  <si>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</si>
  <si>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</si>
  <si>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</si>
  <si>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</si>
  <si>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</si>
  <si>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</si>
  <si>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</si>
  <si>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</si>
  <si>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</si>
  <si>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</si>
  <si>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</si>
  <si>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</si>
  <si>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</si>
  <si>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</si>
  <si>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</si>
  <si>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</si>
  <si>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</si>
  <si>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</si>
  <si>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</si>
  <si>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</si>
  <si>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</si>
  <si>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</si>
  <si>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</si>
  <si>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</si>
  <si>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</si>
  <si>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</si>
  <si>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</si>
  <si>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</si>
  <si>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</si>
  <si>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</si>
  <si>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</si>
  <si>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</si>
  <si>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</si>
  <si>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</si>
  <si>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</si>
  <si>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</si>
  <si>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</si>
  <si>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</si>
  <si>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</si>
  <si>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</si>
  <si>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</si>
  <si>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</si>
  <si>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</si>
  <si>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</si>
  <si>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</si>
  <si>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</si>
  <si>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</si>
  <si>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</si>
  <si>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</si>
  <si>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</si>
  <si>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</si>
  <si>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</si>
  <si>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</si>
  <si>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</si>
  <si>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</si>
  <si>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</si>
  <si>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</si>
  <si>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</si>
  <si>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</si>
  <si>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</si>
  <si>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</si>
  <si>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</si>
  <si>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</si>
  <si>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</si>
  <si>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</si>
  <si>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</si>
  <si>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</si>
  <si>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</si>
  <si>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</si>
  <si>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</si>
  <si>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</si>
  <si>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</si>
  <si>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</si>
  <si>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</si>
  <si>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</si>
  <si>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</si>
  <si>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</si>
  <si>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</si>
  <si>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</si>
  <si>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</si>
  <si>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</si>
  <si>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</si>
  <si>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</si>
  <si>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</si>
  <si>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</si>
  <si>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</si>
  <si>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</si>
  <si>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</si>
  <si>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</si>
  <si>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</si>
  <si>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</si>
  <si>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</si>
  <si>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</si>
  <si>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</si>
  <si>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</si>
  <si>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</si>
  <si>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</si>
  <si>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</si>
  <si>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</si>
  <si>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</si>
  <si>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</si>
  <si>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</si>
  <si>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</si>
  <si>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</si>
  <si>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</si>
  <si>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</si>
  <si>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</si>
  <si>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</si>
  <si>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</si>
  <si>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</si>
  <si>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</si>
  <si>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</si>
  <si>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</si>
  <si>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</si>
  <si>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</si>
  <si>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</si>
  <si>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</si>
  <si>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</si>
  <si>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</si>
  <si>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</si>
  <si>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</si>
  <si>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</si>
  <si>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</si>
  <si>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</si>
  <si>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</si>
  <si>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</si>
  <si>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</si>
  <si>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</si>
  <si>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</si>
  <si>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</si>
  <si>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</si>
  <si>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</si>
  <si>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</si>
  <si>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</si>
  <si>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</si>
  <si>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</si>
  <si>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</si>
  <si>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</si>
  <si>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</si>
  <si>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</si>
  <si>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</si>
  <si>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</si>
  <si>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</si>
  <si>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</si>
  <si>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</si>
  <si>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</si>
  <si>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</si>
  <si>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</si>
  <si>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</si>
  <si>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</si>
  <si>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</si>
  <si>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</si>
  <si>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</si>
  <si>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</si>
  <si>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</si>
  <si>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</si>
  <si>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</si>
  <si>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</si>
  <si>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</si>
  <si>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</si>
  <si>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</si>
  <si>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</si>
  <si>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</si>
  <si>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</si>
  <si>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</si>
  <si>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</si>
  <si>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</si>
  <si>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</si>
  <si>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</si>
  <si>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</si>
  <si>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</si>
  <si>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</si>
  <si>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</si>
  <si>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</si>
  <si>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</si>
  <si>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</si>
  <si>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</si>
  <si>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</si>
  <si>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</si>
  <si>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</si>
  <si>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</si>
  <si>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</si>
  <si>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</si>
  <si>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</si>
  <si>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</si>
  <si>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</si>
  <si>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</si>
  <si>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</si>
  <si>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</si>
  <si>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</si>
  <si>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</si>
  <si>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</si>
  <si>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</si>
  <si>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</si>
  <si>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</si>
  <si>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</si>
  <si>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</si>
  <si>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</si>
  <si>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</si>
  <si>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</si>
  <si>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</si>
  <si>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</si>
  <si>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</si>
  <si>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</si>
  <si>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</si>
  <si>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</si>
  <si>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</si>
  <si>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</si>
  <si>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</si>
  <si>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</si>
  <si>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</si>
  <si>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</si>
  <si>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</si>
  <si>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</si>
  <si>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</si>
  <si>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</si>
  <si>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</si>
  <si>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</si>
  <si>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</si>
  <si>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</si>
  <si>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</si>
  <si>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</si>
  <si>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</si>
  <si>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</si>
  <si>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</si>
  <si>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</si>
  <si>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</si>
  <si>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</si>
  <si>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</si>
  <si>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</si>
  <si>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</si>
  <si>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</si>
  <si>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</si>
  <si>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</si>
  <si>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</si>
  <si>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</si>
  <si>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</si>
  <si>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</si>
  <si>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</si>
  <si>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</si>
  <si>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</si>
  <si>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</si>
  <si>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</si>
  <si>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</si>
  <si>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</si>
  <si>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</si>
  <si>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</si>
  <si>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</si>
  <si>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</si>
  <si>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</si>
  <si>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</si>
  <si>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</si>
  <si>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</si>
  <si>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</si>
  <si>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</si>
  <si>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</si>
  <si>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</si>
  <si>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</si>
  <si>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</si>
  <si>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</si>
  <si>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</si>
  <si>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</si>
  <si>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</si>
  <si>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</si>
  <si>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</si>
  <si>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</si>
  <si>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</si>
  <si>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</si>
  <si>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</si>
  <si>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</si>
  <si>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</si>
  <si>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</si>
  <si>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</si>
  <si>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</si>
  <si>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</si>
  <si>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</si>
  <si>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</si>
  <si>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</si>
  <si>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</si>
  <si>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</si>
  <si>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</si>
  <si>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</si>
  <si>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</si>
  <si>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</si>
  <si>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</si>
  <si>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</si>
  <si>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</si>
  <si>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</si>
  <si>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</si>
  <si>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</si>
  <si>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</si>
  <si>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</si>
  <si>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</si>
  <si>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</si>
  <si>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</si>
  <si>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</si>
  <si>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</si>
  <si>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</si>
  <si>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</si>
  <si>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</si>
  <si>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</si>
  <si>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</si>
  <si>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</si>
  <si>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</si>
  <si>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</si>
  <si>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</si>
  <si>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</si>
  <si>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</si>
  <si>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</si>
  <si>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</si>
  <si>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</si>
  <si>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</si>
  <si>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</si>
  <si>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</si>
  <si>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</si>
  <si>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</si>
  <si>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</si>
  <si>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</si>
  <si>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</si>
  <si>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</si>
  <si>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</si>
  <si>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</si>
  <si>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</si>
  <si>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</si>
  <si>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</si>
  <si>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</si>
  <si>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</si>
  <si>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</si>
  <si>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</si>
  <si>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</si>
  <si>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</si>
  <si>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</si>
  <si>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</si>
  <si>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</si>
  <si>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</si>
  <si>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</si>
  <si>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</si>
  <si>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</si>
  <si>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</si>
  <si>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</si>
  <si>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</si>
  <si>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</si>
  <si>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</si>
  <si>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</si>
  <si>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</si>
  <si>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</si>
  <si>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</si>
  <si>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</si>
  <si>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</si>
  <si>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</si>
  <si>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</si>
  <si>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</si>
  <si>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</si>
  <si>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</si>
  <si>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</si>
  <si>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</si>
  <si>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</si>
  <si>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</si>
  <si>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</si>
  <si>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</si>
  <si>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</si>
  <si>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</si>
  <si>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</si>
  <si>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</si>
  <si>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</si>
  <si>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</si>
  <si>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</si>
  <si>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</si>
  <si>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</si>
  <si>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</si>
  <si>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</si>
  <si>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</si>
  <si>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</si>
  <si>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</si>
  <si>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</si>
  <si>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</si>
  <si>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</si>
  <si>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</si>
  <si>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</si>
  <si>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</si>
  <si>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</si>
  <si>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</si>
  <si>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</si>
  <si>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</si>
  <si>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</si>
  <si>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</si>
  <si>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</si>
  <si>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</si>
  <si>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</si>
  <si>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</si>
  <si>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</si>
  <si>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</si>
  <si>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</si>
  <si>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</si>
  <si>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</si>
  <si>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</si>
  <si>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</si>
  <si>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</si>
  <si>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</si>
  <si>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</si>
  <si>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</si>
  <si>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</si>
  <si>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</si>
  <si>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</si>
  <si>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</si>
  <si>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</si>
  <si>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</si>
  <si>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</si>
  <si>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</si>
  <si>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</si>
  <si>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</si>
  <si>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</si>
  <si>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</si>
  <si>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</si>
  <si>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</si>
  <si>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</si>
  <si>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</si>
  <si>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</si>
  <si>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</si>
  <si>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</si>
  <si>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</si>
  <si>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</si>
  <si>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</si>
  <si>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</si>
  <si>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</si>
  <si>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</si>
  <si>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</si>
  <si>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</si>
  <si>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</si>
  <si>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</si>
  <si>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</si>
  <si>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</si>
  <si>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</si>
  <si>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</si>
  <si>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</si>
  <si>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</si>
  <si>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</si>
  <si>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</si>
  <si>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</si>
  <si>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</si>
  <si>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</si>
  <si>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</si>
  <si>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</si>
  <si>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</si>
  <si>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</si>
  <si>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</si>
  <si>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</si>
  <si>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</si>
  <si>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</si>
  <si>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</si>
  <si>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</si>
  <si>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</si>
  <si>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</si>
  <si>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</si>
  <si>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</si>
  <si>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</si>
  <si>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</si>
  <si>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</si>
  <si>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</si>
  <si>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</si>
  <si>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</si>
  <si>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</si>
  <si>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</si>
  <si>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</si>
  <si>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</si>
  <si>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</si>
  <si>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</si>
  <si>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</si>
  <si>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</si>
  <si>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</si>
  <si>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</si>
  <si>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</si>
  <si>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</si>
  <si>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</si>
  <si>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</si>
  <si>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</si>
  <si>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</si>
  <si>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</si>
  <si>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</si>
  <si>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</si>
  <si>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</si>
  <si>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</si>
  <si>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</si>
  <si>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</si>
  <si>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</si>
  <si>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</si>
  <si>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</si>
  <si>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</si>
  <si>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</si>
  <si>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</si>
  <si>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</si>
  <si>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</si>
  <si>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</si>
  <si>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</si>
  <si>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</si>
  <si>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</si>
  <si>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</si>
  <si>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</si>
  <si>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</si>
  <si>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</si>
  <si>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</si>
  <si>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</si>
  <si>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</si>
  <si>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</si>
  <si>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</si>
  <si>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</si>
  <si>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</si>
  <si>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</si>
  <si>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</si>
  <si>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</si>
  <si>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</si>
  <si>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</si>
  <si>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</si>
  <si>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</si>
  <si>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</si>
  <si>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</si>
  <si>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</si>
  <si>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</si>
  <si>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</si>
  <si>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</si>
  <si>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</si>
  <si>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</si>
  <si>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</si>
  <si>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</si>
  <si>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</si>
  <si>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</si>
  <si>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</si>
  <si>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</si>
  <si>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</si>
  <si>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</si>
  <si>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</si>
  <si>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</si>
  <si>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</si>
  <si>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</si>
  <si>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</si>
  <si>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</si>
  <si>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</si>
  <si>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</si>
  <si>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</si>
  <si>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</si>
  <si>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</si>
  <si>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</si>
  <si>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</si>
  <si>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</si>
  <si>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</si>
  <si>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</si>
  <si>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</si>
  <si>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</si>
  <si>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</si>
  <si>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</si>
  <si>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</si>
  <si>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</si>
  <si>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</si>
  <si>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</si>
  <si>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</si>
  <si>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</si>
  <si>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</si>
  <si>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</si>
  <si>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</si>
  <si>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</si>
  <si>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</si>
  <si>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</si>
  <si>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</si>
  <si>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</si>
  <si>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</si>
  <si>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</si>
  <si>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</si>
  <si>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</si>
  <si>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</si>
  <si>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</si>
  <si>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</si>
  <si>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</si>
  <si>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</si>
  <si>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</si>
  <si>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</si>
  <si>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</si>
  <si>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</si>
  <si>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</si>
  <si>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</si>
  <si>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</si>
  <si>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</si>
  <si>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</si>
  <si>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</si>
  <si>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</si>
  <si>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</si>
  <si>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</si>
  <si>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</si>
  <si>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</si>
  <si>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</si>
  <si>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</si>
  <si>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</si>
  <si>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</si>
  <si>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</si>
  <si>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</si>
  <si>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</si>
  <si>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</si>
  <si>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</si>
  <si>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</si>
  <si>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</si>
  <si>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</si>
  <si>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</si>
  <si>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</si>
  <si>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</si>
  <si>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</si>
  <si>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</si>
  <si>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</si>
  <si>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</si>
  <si>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</si>
  <si>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</si>
  <si>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</si>
  <si>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</si>
  <si>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</si>
  <si>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</si>
  <si>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</si>
  <si>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</si>
  <si>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</si>
  <si>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</si>
  <si>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</si>
  <si>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</si>
  <si>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</si>
  <si>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</si>
  <si>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</si>
  <si>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</si>
  <si>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</si>
  <si>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</si>
  <si>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</si>
  <si>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</si>
  <si>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</si>
  <si>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</si>
  <si>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</si>
  <si>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</si>
  <si>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</si>
  <si>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</si>
  <si>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</si>
  <si>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</si>
  <si>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</si>
  <si>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</si>
  <si>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</si>
  <si>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</si>
  <si>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</si>
  <si>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</si>
  <si>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</si>
  <si>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</si>
  <si>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</si>
  <si>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</si>
  <si>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</si>
  <si>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</si>
  <si>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</si>
  <si>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</si>
  <si>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</si>
  <si>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</si>
  <si>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</si>
  <si>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</si>
  <si>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</si>
  <si>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</si>
  <si>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</si>
  <si>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</si>
  <si>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</si>
  <si>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</si>
  <si>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</si>
  <si>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</si>
  <si>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</si>
  <si>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</si>
  <si>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</si>
  <si>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</si>
  <si>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</si>
  <si>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</si>
  <si>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</si>
  <si>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</si>
  <si>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</si>
  <si>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</si>
  <si>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</si>
  <si>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</si>
  <si>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</si>
  <si>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</si>
  <si>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</si>
  <si>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</si>
  <si>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</si>
  <si>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</si>
  <si>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</si>
  <si>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</si>
  <si>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</si>
  <si>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</si>
  <si>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</si>
  <si>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</si>
  <si>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</si>
  <si>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</si>
  <si>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</si>
  <si>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</si>
  <si>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</si>
  <si>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</si>
  <si>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</si>
  <si>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</si>
  <si>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</si>
  <si>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</si>
  <si>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</si>
  <si>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</si>
  <si>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</si>
  <si>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</si>
  <si>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</si>
  <si>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</si>
  <si>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</si>
  <si>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</si>
  <si>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</si>
  <si>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</si>
  <si>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</si>
  <si>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</si>
  <si>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</si>
  <si>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</si>
  <si>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</si>
  <si>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</si>
  <si>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</si>
  <si>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</si>
  <si>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</si>
  <si>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</si>
  <si>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</si>
  <si>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</si>
  <si>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</si>
  <si>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</si>
  <si>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</si>
  <si>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</si>
  <si>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</si>
  <si>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</si>
  <si>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</si>
  <si>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</si>
  <si>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</si>
  <si>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</si>
  <si>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</si>
  <si>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</si>
  <si>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</si>
  <si>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</si>
  <si>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</si>
  <si>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</si>
  <si>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</si>
  <si>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</si>
  <si>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</si>
  <si>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</si>
  <si>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</si>
  <si>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</si>
  <si>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</si>
  <si>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</si>
  <si>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</si>
  <si>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</si>
  <si>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</si>
  <si>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</si>
  <si>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</si>
  <si>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</si>
  <si>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</si>
  <si>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</si>
  <si>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</si>
  <si>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</si>
  <si>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</si>
  <si>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</si>
  <si>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</si>
  <si>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</si>
  <si>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</si>
  <si>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</si>
  <si>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</si>
  <si>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</si>
  <si>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</si>
  <si>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</si>
  <si>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</si>
  <si>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</si>
  <si>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</si>
  <si>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</si>
  <si>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</si>
  <si>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</si>
  <si>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</si>
  <si>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</si>
  <si>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</si>
  <si>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</si>
  <si>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</si>
  <si>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</si>
  <si>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</si>
  <si>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</si>
  <si>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</si>
  <si>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</si>
  <si>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</si>
  <si>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</si>
  <si>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</si>
  <si>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</si>
  <si>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</si>
  <si>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</si>
  <si>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</si>
  <si>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</si>
  <si>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</si>
  <si>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</si>
  <si>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</si>
  <si>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</si>
  <si>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</si>
  <si>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</si>
  <si>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</si>
  <si>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</si>
  <si>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</si>
  <si>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</si>
  <si>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</si>
  <si>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</si>
  <si>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</si>
  <si>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</si>
  <si>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</si>
  <si>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</si>
  <si>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</si>
  <si>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</si>
  <si>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</si>
  <si>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</si>
  <si>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</si>
  <si>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</si>
  <si>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</si>
  <si>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</si>
  <si>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</si>
  <si>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</si>
  <si>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</si>
  <si>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</si>
  <si>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</si>
  <si>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</si>
  <si>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</si>
  <si>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</si>
  <si>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</si>
  <si>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</si>
  <si>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</si>
  <si>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</si>
  <si>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</si>
  <si>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</si>
  <si>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</si>
  <si>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</si>
  <si>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</si>
  <si>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</si>
  <si>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</si>
  <si>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</si>
  <si>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</si>
  <si>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</si>
  <si>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</si>
  <si>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</si>
  <si>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</si>
  <si>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</si>
  <si>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</si>
  <si>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</si>
  <si>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</si>
  <si>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</si>
  <si>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</si>
  <si>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</si>
  <si>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</si>
  <si>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</si>
  <si>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</si>
  <si>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</si>
  <si>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</si>
  <si>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</si>
  <si>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</si>
  <si>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</si>
  <si>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</si>
  <si>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</si>
  <si>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</si>
  <si>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</si>
  <si>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</si>
  <si>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</si>
  <si>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</si>
  <si>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</si>
  <si>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</si>
  <si>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</si>
  <si>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</si>
  <si>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</si>
  <si>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</si>
  <si>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</si>
  <si>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</si>
  <si>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</si>
  <si>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</si>
  <si>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</si>
  <si>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</si>
  <si>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</si>
  <si>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</si>
  <si>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</si>
  <si>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</si>
  <si>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</si>
  <si>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</si>
  <si>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</si>
  <si>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</si>
  <si>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</si>
  <si>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</si>
  <si>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</si>
  <si>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</si>
  <si>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</si>
  <si>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</si>
  <si>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</si>
  <si>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</si>
  <si>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</si>
  <si>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</si>
  <si>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</si>
  <si>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</si>
  <si>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</si>
  <si>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</si>
  <si>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</si>
  <si>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</si>
  <si>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</si>
  <si>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</si>
  <si>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</si>
  <si>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</si>
  <si>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</si>
  <si>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</si>
  <si>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</si>
  <si>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</si>
  <si>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</si>
  <si>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</si>
  <si>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</si>
  <si>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</si>
  <si>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</si>
  <si>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</si>
  <si>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</si>
  <si>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</si>
  <si>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</si>
  <si>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</si>
  <si>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</si>
  <si>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</si>
  <si>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</si>
  <si>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</si>
  <si>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</si>
  <si>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</si>
  <si>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</si>
  <si>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</si>
  <si>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</si>
  <si>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</si>
  <si>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</si>
  <si>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</si>
  <si>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</si>
  <si>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</si>
  <si>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</si>
  <si>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</si>
  <si>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</si>
  <si>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</si>
  <si>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</si>
  <si>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</si>
  <si>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</si>
  <si>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</si>
  <si>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</si>
  <si>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</si>
  <si>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</si>
  <si>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</si>
  <si>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</si>
  <si>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</si>
  <si>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</si>
  <si>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</si>
  <si>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</si>
  <si>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</si>
  <si>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</si>
  <si>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</si>
  <si>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</si>
  <si>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</si>
  <si>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</si>
  <si>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</si>
  <si>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</si>
  <si>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</si>
  <si>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</si>
  <si>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</si>
  <si>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</si>
  <si>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</si>
  <si>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</si>
  <si>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</si>
  <si>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</si>
  <si>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</si>
  <si>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</si>
  <si>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</si>
  <si>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</si>
  <si>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</si>
  <si>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</si>
  <si>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</si>
  <si>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</si>
  <si>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</si>
  <si>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</si>
  <si>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</si>
  <si>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</si>
  <si>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</si>
  <si>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</si>
  <si>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</si>
  <si>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</si>
  <si>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</si>
  <si>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</si>
  <si>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</si>
  <si>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</si>
  <si>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</si>
  <si>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</si>
  <si>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</si>
  <si>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</si>
  <si>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</si>
  <si>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</si>
  <si>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</si>
  <si>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</si>
  <si>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</si>
  <si>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</si>
  <si>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</si>
  <si>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</si>
  <si>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</si>
  <si>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</si>
  <si>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</si>
  <si>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</si>
  <si>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</si>
  <si>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</si>
  <si>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</si>
  <si>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</si>
  <si>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</si>
  <si>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</si>
  <si>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</si>
  <si>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</si>
  <si>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</si>
  <si>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</si>
  <si>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</si>
  <si>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</si>
  <si>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</si>
  <si>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</si>
  <si>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</si>
  <si>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</si>
  <si>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</si>
  <si>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</si>
  <si>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</si>
  <si>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</si>
  <si>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</si>
  <si>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</si>
  <si>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</si>
  <si>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</si>
  <si>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</si>
  <si>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</si>
  <si>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</si>
  <si>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</si>
  <si>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</si>
  <si>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</si>
  <si>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</si>
  <si>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</si>
  <si>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</si>
  <si>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</si>
  <si>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</si>
  <si>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</si>
  <si>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</si>
  <si>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</si>
  <si>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</si>
  <si>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</si>
  <si>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</si>
  <si>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</si>
  <si>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</si>
  <si>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</si>
  <si>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</si>
  <si>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</si>
  <si>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</si>
  <si>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</si>
  <si>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</si>
  <si>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</si>
  <si>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</si>
  <si>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</si>
  <si>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</si>
  <si>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</si>
  <si>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</si>
  <si>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</si>
  <si>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</si>
  <si>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</si>
  <si>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</si>
  <si>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</si>
  <si>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</si>
  <si>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</si>
  <si>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</si>
  <si>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</si>
  <si>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</si>
  <si>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</si>
  <si>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</si>
  <si>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</si>
  <si>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</si>
  <si>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</si>
  <si>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</si>
  <si>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</si>
  <si>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</si>
  <si>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</si>
  <si>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</si>
  <si>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</si>
  <si>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</si>
  <si>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</si>
  <si>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</si>
  <si>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</si>
  <si>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</si>
  <si>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</si>
  <si>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</si>
  <si>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</si>
  <si>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</si>
  <si>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</si>
  <si>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</si>
  <si>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</si>
  <si>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</si>
  <si>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</si>
  <si>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</si>
  <si>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</si>
  <si>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</si>
  <si>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</si>
  <si>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</si>
  <si>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</si>
  <si>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</si>
  <si>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</si>
  <si>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</si>
  <si>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</si>
  <si>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</si>
  <si>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</si>
  <si>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</si>
  <si>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</si>
  <si>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</si>
  <si>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</si>
  <si>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</si>
  <si>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</si>
  <si>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</si>
  <si>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</si>
  <si>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</si>
  <si>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</si>
  <si>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</si>
  <si>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</si>
  <si>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</si>
  <si>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</si>
  <si>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</si>
  <si>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</si>
  <si>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</si>
  <si>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</si>
  <si>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</si>
  <si>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</si>
  <si>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</si>
  <si>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</si>
  <si>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</si>
  <si>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</si>
  <si>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</si>
  <si>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</si>
  <si>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</si>
  <si>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</si>
  <si>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</si>
  <si>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</si>
  <si>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</si>
  <si>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</si>
  <si>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</si>
  <si>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</si>
  <si>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</si>
  <si>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</si>
  <si>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</si>
  <si>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</si>
  <si>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</si>
  <si>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</si>
  <si>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</si>
  <si>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</si>
  <si>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</si>
  <si>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</si>
  <si>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</si>
  <si>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</si>
  <si>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</si>
  <si>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</si>
  <si>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</si>
  <si>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</si>
  <si>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</si>
  <si>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</si>
  <si>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</si>
  <si>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</si>
  <si>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</si>
  <si>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</si>
  <si>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</si>
  <si>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</si>
  <si>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</si>
  <si>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</si>
  <si>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</si>
  <si>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</si>
  <si>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</si>
  <si>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</si>
  <si>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</si>
  <si>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</si>
  <si>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</si>
  <si>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</si>
  <si>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</si>
  <si>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</si>
  <si>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</si>
  <si>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</si>
  <si>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</si>
  <si>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</si>
  <si>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</si>
  <si>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</si>
  <si>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</si>
  <si>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</si>
  <si>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</si>
  <si>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</si>
  <si>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</si>
  <si>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</si>
  <si>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</si>
  <si>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</si>
  <si>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</si>
  <si>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</si>
  <si>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</si>
  <si>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</si>
  <si>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</si>
  <si>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</si>
  <si>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</si>
  <si>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</si>
  <si>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</si>
  <si>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</si>
  <si>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</si>
  <si>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</si>
  <si>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</si>
  <si>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</si>
  <si>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</si>
  <si>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</si>
  <si>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</si>
  <si>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</si>
  <si>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</si>
  <si>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</si>
  <si>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</si>
  <si>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</si>
  <si>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</si>
  <si>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</si>
  <si>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</si>
  <si>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</si>
  <si>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</si>
  <si>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</si>
  <si>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</si>
  <si>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</si>
  <si>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</si>
  <si>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</si>
  <si>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</si>
  <si>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</si>
  <si>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</si>
  <si>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</si>
  <si>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</si>
  <si>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</si>
  <si>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</si>
  <si>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</si>
  <si>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</si>
  <si>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</si>
  <si>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</si>
  <si>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</si>
  <si>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</si>
  <si>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</si>
  <si>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</si>
  <si>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</si>
  <si>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</si>
  <si>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</si>
  <si>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</si>
  <si>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</si>
  <si>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</si>
  <si>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</si>
  <si>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</si>
  <si>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</si>
  <si>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</si>
  <si>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</si>
  <si>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</si>
  <si>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</si>
  <si>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</si>
  <si>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</si>
  <si>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</si>
  <si>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</si>
  <si>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</si>
  <si>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</si>
  <si>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</si>
  <si>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</si>
  <si>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</si>
  <si>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</si>
  <si>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</si>
  <si>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</si>
  <si>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</si>
  <si>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</si>
  <si>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</si>
  <si>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</si>
  <si>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</si>
  <si>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</si>
  <si>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</si>
  <si>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</si>
  <si>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</si>
  <si>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</si>
  <si>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</si>
  <si>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</si>
  <si>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</si>
  <si>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</si>
  <si>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</si>
  <si>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</si>
  <si>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</si>
  <si>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</si>
  <si>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</si>
  <si>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</si>
  <si>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</si>
  <si>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</si>
  <si>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</si>
  <si>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</si>
  <si>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</si>
  <si>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</si>
  <si>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</si>
  <si>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</si>
  <si>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</si>
  <si>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</si>
  <si>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</si>
  <si>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</si>
  <si>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</si>
  <si>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</si>
  <si>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</si>
  <si>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</si>
  <si>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</si>
  <si>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</si>
  <si>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</si>
  <si>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</si>
  <si>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</si>
  <si>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</si>
  <si>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</si>
  <si>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</si>
  <si>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</si>
  <si>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</si>
  <si>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</si>
  <si>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</si>
  <si>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</si>
  <si>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</si>
  <si>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</si>
  <si>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</si>
  <si>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</si>
  <si>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</si>
  <si>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</si>
  <si>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</si>
  <si>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</si>
  <si>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</si>
  <si>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</si>
  <si>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</si>
  <si>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</si>
  <si>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</si>
  <si>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</si>
  <si>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</si>
  <si>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</si>
  <si>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</si>
  <si>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</si>
  <si>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</si>
  <si>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</si>
  <si>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</si>
  <si>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</si>
  <si>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</si>
  <si>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</si>
  <si>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</si>
  <si>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</si>
  <si>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</si>
  <si>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</si>
  <si>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</si>
  <si>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</si>
  <si>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</si>
  <si>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</si>
  <si>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</si>
  <si>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</si>
  <si>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</si>
  <si>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</si>
  <si>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</si>
  <si>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</si>
  <si>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</si>
  <si>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</si>
  <si>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</si>
  <si>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</si>
  <si>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</si>
  <si>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</si>
  <si>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</si>
  <si>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</si>
  <si>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</si>
  <si>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</si>
  <si>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</si>
  <si>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</si>
  <si>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</si>
  <si>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</si>
  <si>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</si>
  <si>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</si>
  <si>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</si>
  <si>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</si>
  <si>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</si>
  <si>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</si>
  <si>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</si>
  <si>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</si>
  <si>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</si>
  <si>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</si>
  <si>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</si>
  <si>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</si>
  <si>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</si>
  <si>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</si>
  <si>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</si>
  <si>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</si>
  <si>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</si>
  <si>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</si>
  <si>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</si>
  <si>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</si>
  <si>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</si>
  <si>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</si>
  <si>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</si>
  <si>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</si>
  <si>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</si>
  <si>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</si>
  <si>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</si>
  <si>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</si>
  <si>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</si>
  <si>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</si>
  <si>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</si>
  <si>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</si>
  <si>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</si>
  <si>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</si>
  <si>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</si>
  <si>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</si>
  <si>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</si>
  <si>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</si>
  <si>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</si>
  <si>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</si>
  <si>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</si>
  <si>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</si>
  <si>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</si>
  <si>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</si>
  <si>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</si>
  <si>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</si>
  <si>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</si>
  <si>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</si>
  <si>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</si>
  <si>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</si>
  <si>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</si>
  <si>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</si>
  <si>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</si>
  <si>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</si>
  <si>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</si>
  <si>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</si>
  <si>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</si>
  <si>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</si>
  <si>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</si>
  <si>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</si>
  <si>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</si>
  <si>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</si>
  <si>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</si>
  <si>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</si>
  <si>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</si>
  <si>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</si>
  <si>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</si>
  <si>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</si>
  <si>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</si>
  <si>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</si>
  <si>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</si>
  <si>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</si>
  <si>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</si>
  <si>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</si>
  <si>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</si>
  <si>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</si>
  <si>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</si>
  <si>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</si>
  <si>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</si>
  <si>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</si>
  <si>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</si>
  <si>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</si>
  <si>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</si>
  <si>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</si>
  <si>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</si>
  <si>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</si>
  <si>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</si>
  <si>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</si>
  <si>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</si>
  <si>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</si>
  <si>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</si>
  <si>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</si>
  <si>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</si>
  <si>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</si>
  <si>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</si>
  <si>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</si>
  <si>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</si>
  <si>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</si>
  <si>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</si>
  <si>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</si>
  <si>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</si>
  <si>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</si>
  <si>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</si>
  <si>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</si>
  <si>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</si>
  <si>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</si>
  <si>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</si>
  <si>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</si>
  <si>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</si>
  <si>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</si>
  <si>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</si>
  <si>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</si>
  <si>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</si>
  <si>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</si>
  <si>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</si>
  <si>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</si>
  <si>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</si>
  <si>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</si>
  <si>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</si>
  <si>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</si>
  <si>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</si>
  <si>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</si>
  <si>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</si>
  <si>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</si>
  <si>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</si>
  <si>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</si>
  <si>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</si>
  <si>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</si>
  <si>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</si>
  <si>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</si>
  <si>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</si>
  <si>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</si>
  <si>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</si>
  <si>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</si>
  <si>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</si>
  <si>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</si>
  <si>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</si>
  <si>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</si>
  <si>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</si>
  <si>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</si>
  <si>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</si>
  <si>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</si>
  <si>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</si>
  <si>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</si>
  <si>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</si>
  <si>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</si>
  <si>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</si>
  <si>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</si>
  <si>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</si>
  <si>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</si>
  <si>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</si>
  <si>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</si>
  <si>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</si>
  <si>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</si>
  <si>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</si>
  <si>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</si>
  <si>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</si>
  <si>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</si>
  <si>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</si>
  <si>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</si>
  <si>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</si>
  <si>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</si>
  <si>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</si>
  <si>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</si>
  <si>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</si>
  <si>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</si>
  <si>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</si>
  <si>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</si>
  <si>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</si>
  <si>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</si>
  <si>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</si>
  <si>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</si>
  <si>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</si>
  <si>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</si>
  <si>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</si>
  <si>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</si>
  <si>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</si>
  <si>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</si>
  <si>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</si>
  <si>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</si>
  <si>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</si>
  <si>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</si>
  <si>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</si>
  <si>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</si>
  <si>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</si>
  <si>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</si>
  <si>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</si>
  <si>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</si>
  <si>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</si>
  <si>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</si>
  <si>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</si>
  <si>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</si>
  <si>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</si>
  <si>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</si>
  <si>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</si>
  <si>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</si>
  <si>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</si>
  <si>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</si>
  <si>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</si>
  <si>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</si>
  <si>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</si>
  <si>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</si>
  <si>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</si>
  <si>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</si>
  <si>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</si>
  <si>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</si>
  <si>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</si>
  <si>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</si>
  <si>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</si>
  <si>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</si>
  <si>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</si>
  <si>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</si>
  <si>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</si>
  <si>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</si>
  <si>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</si>
  <si>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</si>
  <si>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</si>
  <si>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</si>
  <si>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</si>
  <si>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</si>
  <si>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</si>
  <si>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</si>
  <si>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</si>
  <si>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</si>
  <si>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</si>
  <si>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</si>
  <si>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</si>
  <si>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</si>
  <si>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</si>
  <si>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</si>
  <si>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</si>
  <si>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</si>
  <si>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</si>
  <si>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</si>
  <si>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</si>
  <si>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</si>
  <si>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</si>
  <si>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</si>
  <si>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</si>
  <si>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</si>
  <si>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</si>
  <si>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</si>
  <si>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</si>
  <si>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</si>
  <si>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</si>
  <si>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</si>
  <si>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</si>
  <si>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</si>
  <si>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</si>
  <si>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</si>
  <si>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</si>
  <si>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</si>
  <si>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</si>
  <si>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</si>
  <si>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</si>
  <si>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</si>
  <si>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</si>
  <si>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</si>
  <si>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</si>
  <si>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</si>
  <si>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</si>
  <si>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</si>
  <si>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</si>
  <si>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</si>
  <si>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</si>
  <si>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</si>
  <si>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</si>
  <si>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</si>
  <si>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</si>
  <si>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</si>
  <si>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</si>
  <si>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</si>
  <si>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</si>
  <si>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</si>
  <si>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</si>
  <si>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</si>
  <si>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</si>
  <si>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</si>
  <si>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</si>
  <si>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</si>
  <si>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</si>
  <si>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</si>
  <si>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</si>
  <si>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</si>
  <si>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</si>
  <si>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</si>
  <si>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</si>
  <si>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</si>
  <si>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</si>
  <si>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</si>
  <si>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</si>
  <si>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</si>
  <si>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</si>
  <si>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</si>
  <si>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</si>
  <si>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</si>
  <si>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</si>
  <si>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</si>
  <si>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</si>
  <si>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</si>
  <si>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</si>
  <si>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</si>
  <si>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</si>
  <si>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</si>
  <si>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</si>
  <si>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</si>
  <si>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</si>
  <si>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</si>
  <si>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</si>
  <si>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</si>
  <si>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</si>
  <si>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</si>
  <si>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</si>
  <si>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</si>
  <si>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</si>
  <si>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</si>
  <si>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</si>
  <si>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</si>
  <si>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</si>
  <si>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</si>
  <si>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</si>
  <si>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</si>
  <si>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</si>
  <si>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</si>
  <si>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</si>
  <si>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</si>
  <si>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</si>
  <si>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</si>
  <si>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</si>
  <si>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</si>
  <si>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</si>
  <si>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</si>
  <si>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</si>
  <si>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</si>
  <si>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</si>
  <si>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</si>
  <si>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</si>
  <si>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</si>
  <si>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</si>
  <si>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</si>
  <si>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</si>
  <si>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</si>
  <si>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</si>
  <si>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</si>
  <si>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</si>
  <si>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</si>
  <si>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</si>
  <si>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</si>
  <si>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</si>
  <si>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</si>
  <si>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</si>
  <si>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</si>
  <si>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</si>
  <si>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</si>
  <si>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</si>
  <si>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</si>
  <si>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</si>
  <si>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</si>
  <si>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</si>
  <si>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</si>
  <si>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</si>
  <si>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</si>
  <si>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</si>
  <si>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</si>
  <si>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</si>
  <si>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</si>
  <si>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</si>
  <si>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</si>
  <si>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</si>
  <si>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</si>
  <si>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</si>
  <si>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</si>
  <si>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</si>
  <si>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</si>
  <si>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</si>
  <si>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</si>
  <si>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</si>
  <si>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</si>
  <si>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</si>
  <si>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</si>
  <si>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</si>
  <si>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</si>
  <si>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</si>
  <si>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</si>
  <si>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</si>
  <si>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</si>
  <si>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</si>
  <si>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</si>
  <si>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</si>
  <si>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</si>
  <si>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</si>
  <si>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</si>
  <si>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</si>
  <si>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</si>
  <si>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</si>
  <si>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</si>
  <si>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</si>
  <si>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</si>
  <si>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</si>
  <si>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</si>
  <si>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</si>
  <si>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</si>
  <si>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</si>
  <si>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</si>
  <si>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</si>
  <si>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</si>
  <si>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</si>
  <si>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</si>
  <si>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</si>
  <si>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</si>
  <si>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</si>
  <si>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</si>
  <si>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</si>
  <si>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</si>
  <si>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</si>
  <si>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</si>
  <si>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</si>
  <si>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</si>
  <si>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</si>
  <si>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</si>
  <si>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</si>
  <si>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</si>
  <si>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</si>
  <si>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</si>
  <si>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</si>
  <si>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</si>
  <si>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</si>
  <si>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</si>
  <si>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</si>
  <si>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</si>
  <si>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</si>
  <si>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</si>
  <si>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</si>
  <si>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</si>
  <si>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</si>
  <si>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</si>
  <si>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</si>
  <si>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</si>
  <si>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</si>
  <si>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</si>
  <si>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</si>
  <si>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</si>
  <si>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</si>
  <si>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</si>
  <si>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</si>
  <si>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</si>
  <si>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</si>
  <si>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</si>
  <si>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</si>
  <si>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</si>
  <si>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</si>
  <si>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</si>
  <si>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</si>
  <si>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</si>
  <si>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</si>
  <si>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</si>
  <si>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</si>
  <si>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</si>
  <si>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</si>
  <si>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</si>
  <si>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</si>
  <si>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</si>
  <si>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</si>
  <si>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</si>
  <si>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</si>
  <si>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</si>
  <si>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</si>
  <si>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</si>
  <si>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</si>
  <si>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</si>
  <si>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</si>
  <si>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</si>
  <si>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</si>
  <si>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</si>
  <si>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</si>
  <si>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</si>
  <si>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</si>
  <si>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</si>
  <si>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</si>
  <si>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</si>
  <si>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</si>
  <si>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</si>
  <si>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</si>
  <si>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</si>
  <si>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</si>
  <si>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</si>
  <si>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</si>
  <si>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</si>
  <si>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</si>
  <si>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</si>
  <si>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</si>
  <si>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</si>
  <si>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</si>
  <si>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</si>
  <si>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</si>
  <si>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</si>
  <si>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</si>
  <si>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</si>
  <si>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</si>
  <si>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</si>
  <si>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</si>
  <si>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</si>
  <si>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</si>
  <si>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</si>
  <si>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</si>
  <si>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</si>
  <si>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</si>
  <si>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</si>
  <si>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</si>
  <si>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</si>
  <si>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</si>
  <si>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</si>
  <si>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</si>
  <si>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</si>
  <si>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</si>
  <si>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</si>
  <si>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</si>
  <si>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</si>
  <si>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</si>
  <si>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</si>
  <si>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</si>
  <si>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</si>
  <si>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</si>
  <si>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</si>
  <si>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</si>
  <si>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</si>
  <si>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</si>
  <si>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</si>
  <si>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</si>
  <si>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</si>
  <si>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</si>
  <si>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</si>
  <si>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</si>
  <si>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</si>
  <si>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</si>
  <si>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</si>
  <si>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</si>
  <si>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</si>
  <si>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</si>
  <si>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</si>
  <si>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</si>
  <si>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</si>
  <si>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</si>
  <si>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</si>
  <si>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</si>
  <si>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</si>
  <si>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</si>
  <si>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</si>
  <si>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</si>
  <si>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</si>
  <si>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</si>
  <si>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</si>
  <si>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</si>
  <si>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</si>
  <si>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</si>
  <si>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</si>
  <si>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</si>
  <si>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</si>
  <si>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</si>
  <si>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</si>
  <si>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</si>
  <si>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</si>
  <si>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</si>
  <si>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</si>
  <si>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</si>
  <si>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</si>
  <si>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</si>
  <si>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</si>
  <si>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</si>
  <si>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</si>
  <si>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</si>
  <si>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</si>
  <si>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</si>
  <si>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</si>
  <si>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</si>
  <si>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</si>
  <si>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</si>
  <si>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</si>
  <si>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</si>
  <si>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</si>
  <si>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</si>
  <si>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</si>
  <si>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</si>
  <si>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</si>
  <si>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</si>
  <si>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</si>
  <si>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</si>
  <si>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</si>
  <si>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</si>
  <si>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</si>
  <si>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</si>
  <si>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</si>
  <si>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</si>
  <si>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</si>
  <si>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</si>
  <si>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</si>
  <si>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</si>
  <si>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</si>
  <si>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</si>
  <si>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</si>
  <si>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</si>
  <si>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</si>
  <si>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</si>
  <si>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</si>
  <si>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</si>
  <si>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</si>
  <si>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</si>
  <si>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</si>
  <si>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</si>
  <si>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</si>
  <si>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</si>
  <si>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</si>
  <si>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</si>
  <si>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</si>
  <si>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</si>
  <si>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</si>
  <si>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</si>
  <si>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</si>
  <si>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</si>
  <si>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</si>
  <si>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</si>
  <si>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</si>
  <si>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</si>
  <si>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</si>
  <si>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</si>
  <si>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</si>
  <si>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</si>
  <si>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</si>
  <si>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</si>
  <si>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</si>
  <si>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</si>
  <si>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</si>
  <si>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</si>
  <si>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</si>
  <si>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</si>
  <si>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</si>
  <si>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</si>
  <si>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</si>
  <si>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</si>
  <si>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</si>
  <si>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</si>
  <si>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</si>
  <si>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</si>
  <si>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</si>
  <si>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</si>
  <si>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</si>
  <si>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</si>
  <si>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</si>
  <si>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</si>
  <si>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</si>
  <si>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</si>
  <si>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</si>
  <si>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</si>
  <si>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</si>
  <si>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</si>
  <si>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</si>
  <si>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</si>
  <si>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</si>
  <si>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</si>
  <si>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</si>
  <si>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</si>
  <si>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</si>
  <si>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</si>
  <si>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</si>
  <si>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</si>
  <si>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</si>
  <si>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</si>
  <si>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</si>
  <si>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</si>
  <si>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</si>
  <si>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</si>
  <si>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</si>
  <si>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</si>
  <si>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</si>
  <si>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</si>
  <si>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</si>
  <si>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</si>
  <si>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</si>
  <si>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</si>
  <si>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</si>
  <si>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</si>
  <si>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</si>
  <si>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</si>
  <si>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</si>
  <si>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</si>
  <si>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</si>
  <si>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</si>
  <si>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</si>
  <si>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</si>
  <si>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</si>
  <si>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</si>
  <si>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</si>
  <si>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</si>
  <si>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</si>
  <si>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</si>
  <si>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</si>
  <si>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</si>
  <si>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</si>
  <si>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</si>
  <si>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</si>
  <si>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</si>
  <si>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</si>
  <si>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</si>
  <si>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</si>
  <si>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</si>
  <si>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</si>
  <si>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</si>
  <si>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</si>
  <si>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</si>
  <si>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</si>
  <si>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</si>
  <si>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</si>
  <si>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</si>
  <si>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</si>
  <si>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</si>
  <si>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</si>
  <si>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</si>
  <si>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</si>
  <si>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</si>
  <si>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</si>
  <si>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</si>
  <si>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</si>
  <si>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</si>
  <si>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</si>
  <si>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</si>
  <si>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</si>
  <si>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</si>
  <si>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</si>
  <si>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</si>
  <si>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</si>
  <si>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</si>
  <si>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</si>
  <si>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</si>
  <si>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</si>
  <si>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</si>
  <si>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</si>
  <si>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</si>
  <si>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</si>
  <si>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</si>
  <si>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</si>
  <si>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</si>
  <si>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</si>
  <si>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</si>
  <si>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</si>
  <si>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</si>
  <si>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</si>
  <si>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</si>
  <si>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</si>
  <si>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</si>
  <si>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</si>
  <si>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</si>
  <si>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</si>
  <si>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</si>
  <si>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</si>
  <si>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</si>
  <si>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</si>
  <si>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</si>
  <si>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</si>
  <si>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</si>
  <si>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</si>
  <si>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</si>
  <si>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</si>
  <si>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</si>
  <si>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</si>
  <si>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</si>
  <si>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</si>
  <si>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</si>
  <si>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</si>
  <si>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</si>
  <si>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</si>
  <si>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</si>
  <si>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</si>
  <si>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</si>
  <si>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</si>
  <si>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</si>
  <si>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</si>
  <si>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</si>
  <si>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</si>
  <si>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</si>
  <si>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</si>
  <si>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</si>
  <si>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</si>
  <si>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</si>
  <si>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</si>
  <si>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</si>
  <si>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</si>
  <si>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</si>
  <si>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</si>
  <si>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</si>
  <si>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</si>
  <si>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</si>
  <si>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</si>
  <si>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</si>
  <si>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</si>
  <si>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</si>
  <si>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</si>
  <si>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</si>
  <si>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</si>
  <si>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</si>
  <si>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</si>
  <si>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</si>
  <si>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</si>
  <si>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</si>
  <si>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</si>
  <si>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</si>
  <si>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</si>
  <si>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</si>
  <si>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</si>
  <si>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</si>
  <si>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</si>
  <si>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</si>
  <si>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</si>
  <si>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</si>
  <si>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</si>
  <si>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</si>
  <si>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</si>
  <si>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</si>
  <si>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</si>
  <si>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</si>
  <si>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</si>
  <si>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</si>
  <si>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</si>
  <si>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</si>
  <si>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</si>
  <si>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</si>
  <si>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</si>
  <si>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</si>
  <si>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</si>
  <si>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</si>
  <si>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</si>
  <si>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</si>
  <si>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</si>
  <si>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</si>
  <si>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</si>
  <si>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</si>
  <si>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</si>
  <si>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</si>
  <si>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</si>
  <si>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</si>
  <si>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</si>
  <si>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</si>
  <si>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</si>
  <si>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</si>
  <si>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</si>
  <si>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</si>
  <si>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</si>
  <si>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</si>
  <si>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</si>
  <si>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</si>
  <si>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</si>
  <si>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</si>
  <si>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</si>
  <si>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</si>
  <si>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</si>
  <si>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</si>
  <si>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</si>
  <si>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</si>
  <si>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</si>
  <si>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</si>
  <si>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</si>
  <si>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</si>
  <si>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</si>
  <si>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</si>
  <si>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</si>
  <si>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</si>
  <si>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</si>
  <si>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</si>
  <si>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</si>
  <si>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</si>
  <si>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</si>
  <si>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</si>
  <si>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</si>
  <si>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</si>
  <si>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</si>
  <si>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</si>
  <si>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</si>
  <si>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</si>
  <si>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</si>
  <si>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</si>
  <si>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</si>
  <si>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</si>
  <si>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</si>
  <si>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</si>
  <si>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</si>
  <si>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</si>
  <si>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</si>
  <si>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</si>
  <si>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</si>
  <si>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</si>
  <si>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</si>
  <si>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</si>
  <si>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</si>
  <si>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</si>
  <si>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</si>
  <si>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</si>
  <si>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</si>
  <si>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</si>
  <si>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</si>
  <si>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</si>
  <si>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</si>
  <si>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</si>
  <si>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</si>
  <si>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</si>
  <si>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</si>
  <si>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</si>
  <si>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</si>
  <si>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</si>
  <si>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</si>
  <si>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</si>
  <si>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</si>
  <si>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</si>
  <si>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</si>
  <si>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</si>
  <si>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</si>
  <si>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</si>
  <si>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</si>
  <si>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</si>
  <si>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</si>
  <si>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</si>
  <si>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</si>
  <si>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</si>
  <si>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</si>
  <si>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</si>
  <si>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</si>
  <si>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</si>
  <si>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</si>
  <si>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</si>
  <si>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</si>
  <si>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</si>
  <si>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</si>
  <si>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</si>
  <si>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</si>
  <si>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</si>
  <si>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</si>
  <si>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</si>
  <si>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</si>
  <si>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</si>
  <si>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</si>
  <si>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</si>
  <si>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</si>
  <si>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</si>
  <si>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</si>
  <si>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</si>
  <si>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</si>
  <si>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</si>
  <si>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</si>
  <si>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</si>
  <si>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</si>
  <si>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</si>
  <si>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</si>
  <si>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</si>
  <si>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</si>
  <si>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</si>
  <si>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</si>
  <si>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</si>
  <si>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</si>
  <si>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</si>
  <si>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</si>
  <si>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</si>
  <si>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</si>
  <si>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</si>
  <si>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</si>
  <si>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</si>
  <si>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</si>
  <si>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</si>
  <si>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</si>
  <si>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</si>
  <si>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</si>
  <si>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</si>
  <si>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</si>
  <si>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</si>
  <si>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</si>
  <si>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</si>
  <si>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</si>
  <si>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</si>
  <si>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</si>
  <si>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</si>
  <si>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</si>
  <si>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</si>
  <si>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</si>
  <si>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</si>
  <si>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</si>
  <si>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</si>
  <si>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</si>
  <si>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</si>
  <si>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</si>
  <si>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</si>
  <si>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</si>
  <si>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</si>
  <si>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</si>
  <si>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</si>
  <si>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</si>
  <si>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</si>
  <si>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</si>
  <si>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</si>
  <si>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</si>
  <si>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</si>
  <si>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</si>
  <si>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</si>
  <si>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</si>
  <si>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</si>
  <si>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</si>
  <si>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</si>
  <si>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</si>
  <si>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</si>
  <si>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</si>
  <si>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</si>
  <si>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</si>
  <si>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</si>
  <si>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</si>
  <si>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</si>
  <si>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</si>
  <si>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</si>
  <si>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</si>
  <si>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</si>
  <si>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</si>
  <si>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</si>
  <si>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</si>
  <si>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</si>
  <si>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</si>
  <si>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</si>
  <si>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</si>
  <si>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</si>
  <si>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</si>
  <si>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</si>
  <si>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</si>
  <si>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</si>
  <si>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</si>
  <si>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</si>
  <si>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</si>
  <si>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</si>
  <si>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</si>
  <si>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</si>
  <si>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</si>
  <si>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</si>
  <si>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</si>
  <si>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</si>
  <si>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</si>
  <si>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</si>
  <si>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</si>
  <si>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</si>
  <si>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</si>
  <si>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</si>
  <si>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</si>
  <si>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</si>
  <si>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</si>
  <si>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</si>
  <si>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</si>
  <si>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</si>
  <si>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</si>
  <si>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</si>
  <si>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</si>
  <si>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</si>
  <si>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</si>
  <si>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</si>
  <si>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</si>
  <si>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</si>
  <si>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</si>
  <si>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</si>
  <si>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</si>
  <si>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</si>
  <si>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</si>
  <si>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</si>
  <si>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</si>
  <si>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</si>
  <si>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</si>
  <si>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</si>
  <si>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</si>
  <si>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</si>
  <si>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</si>
  <si>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</si>
  <si>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</si>
  <si>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</si>
  <si>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</si>
  <si>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</si>
  <si>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</si>
  <si>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</si>
  <si>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</si>
  <si>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</si>
  <si>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</si>
  <si>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</si>
  <si>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</si>
  <si>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</si>
  <si>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</si>
  <si>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</si>
  <si>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</si>
  <si>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</si>
  <si>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</si>
  <si>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</si>
  <si>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</si>
  <si>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</si>
  <si>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</si>
  <si>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</si>
  <si>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</si>
  <si>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</si>
  <si>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</si>
  <si>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</si>
  <si>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</si>
  <si>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</si>
  <si>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</si>
  <si>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</si>
  <si>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</si>
  <si>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</si>
  <si>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</si>
  <si>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</si>
  <si>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</si>
  <si>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</si>
  <si>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</si>
  <si>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</si>
  <si>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</si>
  <si>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</si>
  <si>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</si>
  <si>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</si>
  <si>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</si>
  <si>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</si>
  <si>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</si>
  <si>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</si>
  <si>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</si>
  <si>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</si>
  <si>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</si>
  <si>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</si>
  <si>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</si>
  <si>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</si>
  <si>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</si>
  <si>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</si>
  <si>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</si>
  <si>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</si>
  <si>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</si>
  <si>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</si>
  <si>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</si>
  <si>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</si>
  <si>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</si>
  <si>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</si>
  <si>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</si>
  <si>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</si>
  <si>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</si>
  <si>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</si>
  <si>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</si>
  <si>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</si>
  <si>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</si>
  <si>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</si>
  <si>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</si>
  <si>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</si>
  <si>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</si>
  <si>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</si>
  <si>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</si>
  <si>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</si>
  <si>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</si>
  <si>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</si>
  <si>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</si>
  <si>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</si>
  <si>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</si>
  <si>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</si>
  <si>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</si>
  <si>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</si>
  <si>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</si>
  <si>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</si>
  <si>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</si>
  <si>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</si>
  <si>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</si>
  <si>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</si>
  <si>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</si>
  <si>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</si>
  <si>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</si>
  <si>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</si>
  <si>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</si>
  <si>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</si>
  <si>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</si>
  <si>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</si>
  <si>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</si>
  <si>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</si>
  <si>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</si>
  <si>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</si>
  <si>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</si>
  <si>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</si>
  <si>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</si>
  <si>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</si>
  <si>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</si>
  <si>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</si>
  <si>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</si>
  <si>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</si>
  <si>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</si>
  <si>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</si>
  <si>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</si>
  <si>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</si>
  <si>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</si>
  <si>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</si>
  <si>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</si>
  <si>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</si>
  <si>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</si>
  <si>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</si>
  <si>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</si>
  <si>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</si>
  <si>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</si>
  <si>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</si>
  <si>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</si>
  <si>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</si>
  <si>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</si>
  <si>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</si>
  <si>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</si>
  <si>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</si>
  <si>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</si>
  <si>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</si>
  <si>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</si>
  <si>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</si>
  <si>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</si>
  <si>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</si>
  <si>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</si>
  <si>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</si>
  <si>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</si>
  <si>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</si>
  <si>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</si>
  <si>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</si>
  <si>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</si>
  <si>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</si>
  <si>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</si>
  <si>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</si>
  <si>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</si>
  <si>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</si>
  <si>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</si>
  <si>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</si>
  <si>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</si>
  <si>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</si>
  <si>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</si>
  <si>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</si>
  <si>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</si>
  <si>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</si>
  <si>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</si>
  <si>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</si>
  <si>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</si>
  <si>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</si>
  <si>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</si>
  <si>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</si>
  <si>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</si>
  <si>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</si>
  <si>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</si>
  <si>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</si>
  <si>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</si>
  <si>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</si>
  <si>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</si>
  <si>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</si>
  <si>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</si>
  <si>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</si>
  <si>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</si>
  <si>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</si>
  <si>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</si>
  <si>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</si>
  <si>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</si>
  <si>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</si>
  <si>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</si>
  <si>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</si>
  <si>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</si>
  <si>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</si>
  <si>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</si>
  <si>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</si>
  <si>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</si>
  <si>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</si>
  <si>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</si>
  <si>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</si>
  <si>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</si>
  <si>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</si>
  <si>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</si>
  <si>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</si>
  <si>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</si>
  <si>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</si>
  <si>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</si>
  <si>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</si>
  <si>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</si>
  <si>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</si>
  <si>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</si>
  <si>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</si>
  <si>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</si>
  <si>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</si>
  <si>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</si>
  <si>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</si>
  <si>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</si>
  <si>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</si>
  <si>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</si>
  <si>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</si>
  <si>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</si>
  <si>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</si>
  <si>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</si>
  <si>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</si>
  <si>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</si>
  <si>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</si>
  <si>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</si>
  <si>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</si>
  <si>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</si>
  <si>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</si>
  <si>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</si>
  <si>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</si>
  <si>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</si>
  <si>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</si>
  <si>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</si>
  <si>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</si>
  <si>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</si>
  <si>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</si>
  <si>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</si>
  <si>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</si>
  <si>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</si>
  <si>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</si>
  <si>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</si>
  <si>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</si>
  <si>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</si>
  <si>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</si>
  <si>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</si>
  <si>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</si>
  <si>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</si>
  <si>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</si>
  <si>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</si>
  <si>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</si>
  <si>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</si>
  <si>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</si>
  <si>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</si>
  <si>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</si>
  <si>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</si>
  <si>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</si>
  <si>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</si>
  <si>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</si>
  <si>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</si>
  <si>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</si>
  <si>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</si>
  <si>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</si>
  <si>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</si>
  <si>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</si>
  <si>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</si>
  <si>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</si>
  <si>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</si>
  <si>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</si>
  <si>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</si>
  <si>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</si>
  <si>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</si>
  <si>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</si>
  <si>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</si>
  <si>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</si>
  <si>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</si>
  <si>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</si>
  <si>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</si>
  <si>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</si>
  <si>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</si>
  <si>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</si>
  <si>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</si>
  <si>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</si>
  <si>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</si>
  <si>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</si>
  <si>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</si>
  <si>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</si>
  <si>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</si>
  <si>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</si>
  <si>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</si>
  <si>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</si>
  <si>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</si>
  <si>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</si>
  <si>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</si>
  <si>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</si>
  <si>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</si>
  <si>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</si>
  <si>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</si>
  <si>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</si>
  <si>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</si>
  <si>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</si>
  <si>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</si>
  <si>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</si>
  <si>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</si>
  <si>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</si>
  <si>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</si>
  <si>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</si>
  <si>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</si>
  <si>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</si>
  <si>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</si>
  <si>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</si>
  <si>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</si>
  <si>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</si>
  <si>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</si>
  <si>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</si>
  <si>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</si>
  <si>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</si>
  <si>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</si>
  <si>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</si>
  <si>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</si>
  <si>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</si>
  <si>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</si>
  <si>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</si>
  <si>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</si>
  <si>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</si>
  <si>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</si>
  <si>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</si>
  <si>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</si>
  <si>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</si>
  <si>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</si>
  <si>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</si>
  <si>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</si>
  <si>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</si>
  <si>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</si>
  <si>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</si>
  <si>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</si>
  <si>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</si>
  <si>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</si>
  <si>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</si>
  <si>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</si>
  <si>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</si>
  <si>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</si>
  <si>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</si>
  <si>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</si>
  <si>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</si>
  <si>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</si>
  <si>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</si>
  <si>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</si>
  <si>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</si>
  <si>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</si>
  <si>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</si>
  <si>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</si>
  <si>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</si>
  <si>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</si>
  <si>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</si>
  <si>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</si>
  <si>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</si>
  <si>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</si>
  <si>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</si>
  <si>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</si>
  <si>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</si>
  <si>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</si>
  <si>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</si>
  <si>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</si>
  <si>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</si>
  <si>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</si>
  <si>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</si>
  <si>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</si>
  <si>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</si>
  <si>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</si>
  <si>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</si>
  <si>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</si>
  <si>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</si>
  <si>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</si>
  <si>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</si>
  <si>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</si>
  <si>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</si>
  <si>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</si>
  <si>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</si>
  <si>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</si>
  <si>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</si>
  <si>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</si>
  <si>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</si>
  <si>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</si>
  <si>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</si>
  <si>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</si>
  <si>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</si>
  <si>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</si>
  <si>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</si>
  <si>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</si>
  <si>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</si>
  <si>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</si>
  <si>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</si>
  <si>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</si>
  <si>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</si>
  <si>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</si>
  <si>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</si>
  <si>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</si>
  <si>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</si>
  <si>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</si>
  <si>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</si>
  <si>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</si>
  <si>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</si>
  <si>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</si>
  <si>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</si>
  <si>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</si>
  <si>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</si>
  <si>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</si>
  <si>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</si>
  <si>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</si>
  <si>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</si>
  <si>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</si>
  <si>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</si>
  <si>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</si>
  <si>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</si>
  <si>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</si>
  <si>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</si>
  <si>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</si>
  <si>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</si>
  <si>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</si>
  <si>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</si>
  <si>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</si>
  <si>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</si>
  <si>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</si>
  <si>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</si>
  <si>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</si>
  <si>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</si>
  <si>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</si>
  <si>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</si>
  <si>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</si>
  <si>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</si>
  <si>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</si>
  <si>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</si>
  <si>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</si>
  <si>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</si>
  <si>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</si>
  <si>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</si>
  <si>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</si>
  <si>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</si>
  <si>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</si>
  <si>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</si>
  <si>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</si>
  <si>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</si>
  <si>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</si>
  <si>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</si>
  <si>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</si>
  <si>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</si>
  <si>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</si>
  <si>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</si>
  <si>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</si>
  <si>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</si>
  <si>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</si>
  <si>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</si>
  <si>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</si>
  <si>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</si>
  <si>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</si>
  <si>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</si>
  <si>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</si>
  <si>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</si>
  <si>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</si>
  <si>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</si>
  <si>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</si>
  <si>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</si>
  <si>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</si>
  <si>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</si>
  <si>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</si>
  <si>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</si>
  <si>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</si>
  <si>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</si>
  <si>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</si>
  <si>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</si>
  <si>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</si>
  <si>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</si>
  <si>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</si>
  <si>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</si>
  <si>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</si>
  <si>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</si>
  <si>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</si>
  <si>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</si>
  <si>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</si>
  <si>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</si>
  <si>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</si>
  <si>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</si>
  <si>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</si>
  <si>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</si>
  <si>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</si>
  <si>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</si>
  <si>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</si>
  <si>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</si>
  <si>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</si>
  <si>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</si>
  <si>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</si>
  <si>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</si>
  <si>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</si>
  <si>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</si>
  <si>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</si>
  <si>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</si>
  <si>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</si>
  <si>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</si>
  <si>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</si>
  <si>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</si>
  <si>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</si>
  <si>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</si>
  <si>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</si>
  <si>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</si>
  <si>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</si>
  <si>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</si>
  <si>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</si>
  <si>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</si>
  <si>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</si>
  <si>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</si>
  <si>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</si>
  <si>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</si>
  <si>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</si>
  <si>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</si>
  <si>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</si>
  <si>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</si>
  <si>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</si>
  <si>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</si>
  <si>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</si>
  <si>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</si>
  <si>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</si>
  <si>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</si>
  <si>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</si>
  <si>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</si>
  <si>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</si>
  <si>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</si>
  <si>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</si>
  <si>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</si>
  <si>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</si>
  <si>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</si>
  <si>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</si>
  <si>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</si>
  <si>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</si>
  <si>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</si>
  <si>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</si>
  <si>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</si>
  <si>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</si>
  <si>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</si>
  <si>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</si>
  <si>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</si>
  <si>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</si>
  <si>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</si>
  <si>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</si>
  <si>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</si>
  <si>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</si>
  <si>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</si>
  <si>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</si>
  <si>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</si>
  <si>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</si>
  <si>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</si>
  <si>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</si>
  <si>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</si>
  <si>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</si>
  <si>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</si>
  <si>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</si>
  <si>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</si>
  <si>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</si>
  <si>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</si>
  <si>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</si>
  <si>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</si>
  <si>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</si>
  <si>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</si>
  <si>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</si>
  <si>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</si>
  <si>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</si>
  <si>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</si>
  <si>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</si>
  <si>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</si>
  <si>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</si>
  <si>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</si>
  <si>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</si>
  <si>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</si>
  <si>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</si>
  <si>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</si>
  <si>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</si>
  <si>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</si>
  <si>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</si>
  <si>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</si>
  <si>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</si>
  <si>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</si>
  <si>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</si>
  <si>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</si>
  <si>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</si>
  <si>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</si>
  <si>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</si>
  <si>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</si>
  <si>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</si>
  <si>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</si>
  <si>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</si>
  <si>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</si>
  <si>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</si>
  <si>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</si>
  <si>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</si>
  <si>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</si>
  <si>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</si>
  <si>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</si>
  <si>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</si>
  <si>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</si>
  <si>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</si>
  <si>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</si>
  <si>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</si>
  <si>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</si>
  <si>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</si>
  <si>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</si>
  <si>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</si>
  <si>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</si>
  <si>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</si>
  <si>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</si>
  <si>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</si>
  <si>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</si>
  <si>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</si>
  <si>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</si>
  <si>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</si>
  <si>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</si>
  <si>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</si>
  <si>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</si>
  <si>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</si>
  <si>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</si>
  <si>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</si>
  <si>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</si>
  <si>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</si>
  <si>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</si>
  <si>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</si>
  <si>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</si>
  <si>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</si>
  <si>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</si>
  <si>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</si>
  <si>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</si>
  <si>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</si>
  <si>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</si>
  <si>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</si>
  <si>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</si>
  <si>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</si>
  <si>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</si>
  <si>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</si>
  <si>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</si>
  <si>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</si>
  <si>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</si>
  <si>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</si>
  <si>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</si>
  <si>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</si>
  <si>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</si>
  <si>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</si>
  <si>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</si>
  <si>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</si>
  <si>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</si>
  <si>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</si>
  <si>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</si>
  <si>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</si>
  <si>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</si>
  <si>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</si>
  <si>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</si>
  <si>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</si>
  <si>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</si>
  <si>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</si>
  <si>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</si>
  <si>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</si>
  <si>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</si>
  <si>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</si>
  <si>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</si>
  <si>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</si>
  <si>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</si>
  <si>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</si>
  <si>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</si>
  <si>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</si>
  <si>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</si>
  <si>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</si>
  <si>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</si>
  <si>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</si>
  <si>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</si>
  <si>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</si>
  <si>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</si>
  <si>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</si>
  <si>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</si>
  <si>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</si>
  <si>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</si>
  <si>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</si>
  <si>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</si>
  <si>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</si>
  <si>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</si>
  <si>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</si>
  <si>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</si>
  <si>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</si>
  <si>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</si>
  <si>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</si>
  <si>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</si>
  <si>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</si>
  <si>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</si>
  <si>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</si>
  <si>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</si>
  <si>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</si>
  <si>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</si>
  <si>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</si>
  <si>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</si>
  <si>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</si>
  <si>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</si>
  <si>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</si>
  <si>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</si>
  <si>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</si>
  <si>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</si>
  <si>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</si>
  <si>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</si>
  <si>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</si>
  <si>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</si>
  <si>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</si>
  <si>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</si>
  <si>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</si>
  <si>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</si>
  <si>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</si>
  <si>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</si>
  <si>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</si>
  <si>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</si>
  <si>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</si>
  <si>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</si>
  <si>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</si>
  <si>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</si>
  <si>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</si>
  <si>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</si>
  <si>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</si>
  <si>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</si>
  <si>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</si>
  <si>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</si>
  <si>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</si>
  <si>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</si>
  <si>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</si>
  <si>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</si>
  <si>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</si>
  <si>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</si>
  <si>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</si>
  <si>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</si>
  <si>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</si>
  <si>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</si>
  <si>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</si>
  <si>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</si>
  <si>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</si>
  <si>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</si>
  <si>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</si>
  <si>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</si>
  <si>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</si>
  <si>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</si>
  <si>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</si>
  <si>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</si>
  <si>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</si>
  <si>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</si>
  <si>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</si>
  <si>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</si>
  <si>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</si>
  <si>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</si>
  <si>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</si>
  <si>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</si>
  <si>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</si>
  <si>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</si>
  <si>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</si>
  <si>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</si>
  <si>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</si>
  <si>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</si>
  <si>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</si>
  <si>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</si>
  <si>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</si>
  <si>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</si>
  <si>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</si>
  <si>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</si>
  <si>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</si>
  <si>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</si>
  <si>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</si>
  <si>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</si>
  <si>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</si>
  <si>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</si>
  <si>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</si>
  <si>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</si>
  <si>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</si>
  <si>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</si>
  <si>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</si>
  <si>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</si>
  <si>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</si>
  <si>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</si>
  <si>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</si>
  <si>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</si>
  <si>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</si>
  <si>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</si>
  <si>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</si>
  <si>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</si>
  <si>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</si>
  <si>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</si>
  <si>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</si>
  <si>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</si>
  <si>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</si>
  <si>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</si>
  <si>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</si>
  <si>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</si>
  <si>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</si>
  <si>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</si>
  <si>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</si>
  <si>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</si>
  <si>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</si>
  <si>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</si>
  <si>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</si>
  <si>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</si>
  <si>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</si>
  <si>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</si>
  <si>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</si>
  <si>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</si>
  <si>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</si>
  <si>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</si>
  <si>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</si>
  <si>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</si>
  <si>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</si>
  <si>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</si>
  <si>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</si>
  <si>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</si>
  <si>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</si>
  <si>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</si>
  <si>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</si>
  <si>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</si>
  <si>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</si>
  <si>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</si>
  <si>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</si>
  <si>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</si>
  <si>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</si>
  <si>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</si>
  <si>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</si>
  <si>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</si>
  <si>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</si>
  <si>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</si>
  <si>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</si>
  <si>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</si>
  <si>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</si>
  <si>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</si>
  <si>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</si>
  <si>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</si>
  <si>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</si>
  <si>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</si>
  <si>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</si>
  <si>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</si>
  <si>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</si>
  <si>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</si>
  <si>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</si>
  <si>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</si>
  <si>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</si>
  <si>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</si>
  <si>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</si>
  <si>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</si>
  <si>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</si>
  <si>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</si>
  <si>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</si>
  <si>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</si>
  <si>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</si>
  <si>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</si>
  <si>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</si>
  <si>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</si>
  <si>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</si>
  <si>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</si>
  <si>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</si>
  <si>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</si>
  <si>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</si>
  <si>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</si>
  <si>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</si>
  <si>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</si>
  <si>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</si>
  <si>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</si>
  <si>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</si>
  <si>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</si>
  <si>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</si>
  <si>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</si>
  <si>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</si>
  <si>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</si>
  <si>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</si>
  <si>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</si>
  <si>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</si>
  <si>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</si>
  <si>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</si>
  <si>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</si>
  <si>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</si>
  <si>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</si>
  <si>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</si>
  <si>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</si>
  <si>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</si>
  <si>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</si>
  <si>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</si>
  <si>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</si>
  <si>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</si>
  <si>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</si>
  <si>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</si>
  <si>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</si>
  <si>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</si>
  <si>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</si>
  <si>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</si>
  <si>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</si>
  <si>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</si>
  <si>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</si>
  <si>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</si>
  <si>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</si>
  <si>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</si>
  <si>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</si>
  <si>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</si>
  <si>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</si>
  <si>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</si>
  <si>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</si>
  <si>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</si>
  <si>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</si>
  <si>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</si>
  <si>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</si>
  <si>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</si>
  <si>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</si>
  <si>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</si>
  <si>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</si>
  <si>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</si>
  <si>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</si>
  <si>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</si>
  <si>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</si>
  <si>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</si>
  <si>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</si>
  <si>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</si>
  <si>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</si>
  <si>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</si>
  <si>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</si>
  <si>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</si>
  <si>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</si>
  <si>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</si>
  <si>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</si>
  <si>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</si>
  <si>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</si>
  <si>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</si>
  <si>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</si>
  <si>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</si>
  <si>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</si>
  <si>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</si>
  <si>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</si>
  <si>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</si>
  <si>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</si>
  <si>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</si>
  <si>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</si>
  <si>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</si>
  <si>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</si>
  <si>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</si>
  <si>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</si>
  <si>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</si>
  <si>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</si>
  <si>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</si>
  <si>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</si>
  <si>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</si>
  <si>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</si>
  <si>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</si>
  <si>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</si>
  <si>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</si>
  <si>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</si>
  <si>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</si>
  <si>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</si>
  <si>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</si>
  <si>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</si>
  <si>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</si>
  <si>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</si>
  <si>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</si>
  <si>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</si>
  <si>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</si>
  <si>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</si>
  <si>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</si>
  <si>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</si>
  <si>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</si>
  <si>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</si>
  <si>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</si>
  <si>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</si>
  <si>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</si>
  <si>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</si>
  <si>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</si>
  <si>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</si>
  <si>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</si>
  <si>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</si>
  <si>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</si>
  <si>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</si>
  <si>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</si>
  <si>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</si>
  <si>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</si>
  <si>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</si>
  <si>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</si>
  <si>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</si>
  <si>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</si>
  <si>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</si>
  <si>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</si>
  <si>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</si>
  <si>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</si>
  <si>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</si>
  <si>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</si>
  <si>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</si>
  <si>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</si>
  <si>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</si>
  <si>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</si>
  <si>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</si>
  <si>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</si>
  <si>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</si>
  <si>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</si>
  <si>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</si>
  <si>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</si>
  <si>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</si>
  <si>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</si>
  <si>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</si>
  <si>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</si>
  <si>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</si>
  <si>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</si>
  <si>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</si>
  <si>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</si>
  <si>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</si>
  <si>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</si>
  <si>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</si>
  <si>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</si>
  <si>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</si>
  <si>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</si>
  <si>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</si>
  <si>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</si>
  <si>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</si>
  <si>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</si>
  <si>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</si>
  <si>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</si>
  <si>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</si>
  <si>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</si>
  <si>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</si>
  <si>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</si>
  <si>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</si>
  <si>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</si>
  <si>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</si>
  <si>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</si>
  <si>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</si>
  <si>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</si>
  <si>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</si>
  <si>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</si>
  <si>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</si>
  <si>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</si>
  <si>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</si>
  <si>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</si>
  <si>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</si>
  <si>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</si>
  <si>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</si>
  <si>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</si>
  <si>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</si>
  <si>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</si>
  <si>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</si>
  <si>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</si>
  <si>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</si>
  <si>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</si>
  <si>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</si>
  <si>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</si>
  <si>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</si>
  <si>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</si>
  <si>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</si>
  <si>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</si>
  <si>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</si>
  <si>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</si>
  <si>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</si>
  <si>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</si>
  <si>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</si>
  <si>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</si>
  <si>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</si>
  <si>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</si>
  <si>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</si>
  <si>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</si>
  <si>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</si>
  <si>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</si>
  <si>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</si>
  <si>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</si>
  <si>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</si>
  <si>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</si>
  <si>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</si>
  <si>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</si>
  <si>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</si>
  <si>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</si>
  <si>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</si>
  <si>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</si>
  <si>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</si>
  <si>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</si>
  <si>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</si>
  <si>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</si>
  <si>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</si>
  <si>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</si>
  <si>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</si>
  <si>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</si>
  <si>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</si>
  <si>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</si>
  <si>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</si>
  <si>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</si>
  <si>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</si>
  <si>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</si>
  <si>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</si>
  <si>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</si>
  <si>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</si>
  <si>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</si>
  <si>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</si>
  <si>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</si>
  <si>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</si>
  <si>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</si>
  <si>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</si>
  <si>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</si>
  <si>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</si>
  <si>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</si>
  <si>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</si>
  <si>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</si>
  <si>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</si>
  <si>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</si>
  <si>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</si>
  <si>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</si>
  <si>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</si>
  <si>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</si>
  <si>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</si>
  <si>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</si>
  <si>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</si>
  <si>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</si>
  <si>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</si>
  <si>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</si>
  <si>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</si>
  <si>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</si>
  <si>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</si>
  <si>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</si>
  <si>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</si>
  <si>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</si>
  <si>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</si>
  <si>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</si>
  <si>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</si>
  <si>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</si>
  <si>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</si>
  <si>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</si>
  <si>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</si>
  <si>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</si>
  <si>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</si>
  <si>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</si>
  <si>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</si>
  <si>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</si>
  <si>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</si>
  <si>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</si>
  <si>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</si>
  <si>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</si>
  <si>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</si>
  <si>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</si>
  <si>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</si>
  <si>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</si>
  <si>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</si>
  <si>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</si>
  <si>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</si>
  <si>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</si>
  <si>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</si>
  <si>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</si>
  <si>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</si>
  <si>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</si>
  <si>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</si>
  <si>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</si>
  <si>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</si>
  <si>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</si>
  <si>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</si>
  <si>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</si>
  <si>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</si>
  <si>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</si>
  <si>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</si>
  <si>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</si>
  <si>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</si>
  <si>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</si>
  <si>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</si>
  <si>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</si>
  <si>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</si>
  <si>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</si>
  <si>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</si>
  <si>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</si>
  <si>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</si>
  <si>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</si>
  <si>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</si>
  <si>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</si>
  <si>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</si>
  <si>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</si>
  <si>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</si>
  <si>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</si>
  <si>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</si>
  <si>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</si>
  <si>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</si>
  <si>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</si>
  <si>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</si>
  <si>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</si>
  <si>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</si>
  <si>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</si>
  <si>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</si>
  <si>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</si>
  <si>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</si>
  <si>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</si>
  <si>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</si>
  <si>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</si>
  <si>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</si>
  <si>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</si>
  <si>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</si>
  <si>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</si>
  <si>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</si>
  <si>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</si>
  <si>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</si>
  <si>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</si>
  <si>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</si>
  <si>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</si>
  <si>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</si>
  <si>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</si>
  <si>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</si>
  <si>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</si>
  <si>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</si>
  <si>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</si>
  <si>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</si>
  <si>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</si>
  <si>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</si>
  <si>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</si>
  <si>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</si>
  <si>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</si>
  <si>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</si>
  <si>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</si>
  <si>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</si>
  <si>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</si>
  <si>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</si>
  <si>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</si>
  <si>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</si>
  <si>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</si>
  <si>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</si>
  <si>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</si>
  <si>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</si>
  <si>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</si>
  <si>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</si>
  <si>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</si>
  <si>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</si>
  <si>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</si>
  <si>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</si>
  <si>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</si>
  <si>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</si>
  <si>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</si>
  <si>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</si>
  <si>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</si>
  <si>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</si>
  <si>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</si>
  <si>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</si>
  <si>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</si>
  <si>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</si>
  <si>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</si>
  <si>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</si>
  <si>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</si>
  <si>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</si>
  <si>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</si>
  <si>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</si>
  <si>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</si>
  <si>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</si>
  <si>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</si>
  <si>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</si>
  <si>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</si>
  <si>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</si>
  <si>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</si>
  <si>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</si>
  <si>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</si>
  <si>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</si>
  <si>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</si>
  <si>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</si>
  <si>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</si>
  <si>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</si>
  <si>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</si>
  <si>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</si>
  <si>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</si>
  <si>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</si>
  <si>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</si>
  <si>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</si>
  <si>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</si>
  <si>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</si>
  <si>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</si>
  <si>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</si>
  <si>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</si>
  <si>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</si>
  <si>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</si>
  <si>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</si>
  <si>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</si>
  <si>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</si>
  <si>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</si>
  <si>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</si>
  <si>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</si>
  <si>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</si>
  <si>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</si>
  <si>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</si>
  <si>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</si>
  <si>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</si>
  <si>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</si>
  <si>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</si>
  <si>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</si>
  <si>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</si>
  <si>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</si>
  <si>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</si>
  <si>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</si>
  <si>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</si>
  <si>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</si>
  <si>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</si>
  <si>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</si>
  <si>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</si>
  <si>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</si>
  <si>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</si>
  <si>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</si>
  <si>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</si>
  <si>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</si>
  <si>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</si>
  <si>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</si>
  <si>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</si>
  <si>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</si>
  <si>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</si>
  <si>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</si>
  <si>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</si>
  <si>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</si>
  <si>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</si>
  <si>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</si>
  <si>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</si>
  <si>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</si>
  <si>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</si>
  <si>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</si>
  <si>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</si>
  <si>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</si>
  <si>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</si>
  <si>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</si>
  <si>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</si>
  <si>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</si>
  <si>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</si>
  <si>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</si>
  <si>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</si>
  <si>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</si>
  <si>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</si>
  <si>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</si>
  <si>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</si>
  <si>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</si>
  <si>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</si>
  <si>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</si>
  <si>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</si>
  <si>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</si>
  <si>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</si>
  <si>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</si>
  <si>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</si>
  <si>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</si>
  <si>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</si>
  <si>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</si>
  <si>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</si>
  <si>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</si>
  <si>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</si>
  <si>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</si>
  <si>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</si>
  <si>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</si>
  <si>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</si>
  <si>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</si>
  <si>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</si>
  <si>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</si>
  <si>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</si>
  <si>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</si>
  <si>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</si>
  <si>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</si>
  <si>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</si>
  <si>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</si>
  <si>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</si>
  <si>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</si>
  <si>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</si>
  <si>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</si>
  <si>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</si>
  <si>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</si>
  <si>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</si>
  <si>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</si>
  <si>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</si>
  <si>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</si>
  <si>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</si>
  <si>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</si>
  <si>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</si>
  <si>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</si>
  <si>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</si>
  <si>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</si>
  <si>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</si>
  <si>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</si>
  <si>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</si>
  <si>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</si>
  <si>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</si>
  <si>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</si>
  <si>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</si>
  <si>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</si>
  <si>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</si>
  <si>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</si>
  <si>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</si>
  <si>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</si>
  <si>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</si>
  <si>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</si>
  <si>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</si>
  <si>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</si>
  <si>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</si>
  <si>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</si>
  <si>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</si>
  <si>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</si>
  <si>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</si>
  <si>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</si>
  <si>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</si>
  <si>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</si>
  <si>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</si>
  <si>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</si>
  <si>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</si>
  <si>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</si>
  <si>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</si>
  <si>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</si>
  <si>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</si>
  <si>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</si>
  <si>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</si>
  <si>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</si>
  <si>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</si>
  <si>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</si>
  <si>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</si>
  <si>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</si>
  <si>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</si>
  <si>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</si>
  <si>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</si>
  <si>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</si>
  <si>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</si>
  <si>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</si>
  <si>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</si>
  <si>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</si>
  <si>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</si>
  <si>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</si>
  <si>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</si>
  <si>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</si>
  <si>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</si>
  <si>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</si>
  <si>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</si>
  <si>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</si>
  <si>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</si>
  <si>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</si>
  <si>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</si>
  <si>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</si>
  <si>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</si>
  <si>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</si>
  <si>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</si>
  <si>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</si>
  <si>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</si>
  <si>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</si>
  <si>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</si>
  <si>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</si>
  <si>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</si>
  <si>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</si>
  <si>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</si>
  <si>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</si>
  <si>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</si>
  <si>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</si>
  <si>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</si>
  <si>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</si>
  <si>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</si>
  <si>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</si>
  <si>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</si>
  <si>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</si>
  <si>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</si>
  <si>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</si>
  <si>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</si>
  <si>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</si>
  <si>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</si>
  <si>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</si>
  <si>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</si>
  <si>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</si>
  <si>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</si>
  <si>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</si>
  <si>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</si>
  <si>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</si>
  <si>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</si>
  <si>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</si>
  <si>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</si>
  <si>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</si>
  <si>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</si>
  <si>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</si>
  <si>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</si>
  <si>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</si>
  <si>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</si>
  <si>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</si>
  <si>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</si>
  <si>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</si>
  <si>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</si>
  <si>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</si>
  <si>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</si>
  <si>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</si>
  <si>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</si>
  <si>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</si>
  <si>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</si>
  <si>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</si>
  <si>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</si>
  <si>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</si>
  <si>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</si>
  <si>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</si>
  <si>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</si>
  <si>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</si>
  <si>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</si>
  <si>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</si>
  <si>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</si>
  <si>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</si>
  <si>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</si>
  <si>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</si>
  <si>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</si>
  <si>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</si>
  <si>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</si>
  <si>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</si>
  <si>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</si>
  <si>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</si>
  <si>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</si>
  <si>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</si>
  <si>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</si>
  <si>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</si>
  <si>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</si>
  <si>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</si>
  <si>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</si>
  <si>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</si>
  <si>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</si>
  <si>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</si>
  <si>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</si>
  <si>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</si>
  <si>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</si>
  <si>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</si>
  <si>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</si>
  <si>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</si>
  <si>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</si>
  <si>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</si>
  <si>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</si>
  <si>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</si>
  <si>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</si>
  <si>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</si>
  <si>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</si>
  <si>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</si>
  <si>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</si>
  <si>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</si>
  <si>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</si>
  <si>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</si>
  <si>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</si>
  <si>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</si>
  <si>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</si>
  <si>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</si>
  <si>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</si>
  <si>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</si>
  <si>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</si>
  <si>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</si>
  <si>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</si>
  <si>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</si>
  <si>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</si>
  <si>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</si>
  <si>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</si>
  <si>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</si>
  <si>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</si>
  <si>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</si>
  <si>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</si>
  <si>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</si>
  <si>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</si>
  <si>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</si>
  <si>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</si>
  <si>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</si>
  <si>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</si>
  <si>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</si>
  <si>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</si>
  <si>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</si>
  <si>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</si>
  <si>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</si>
  <si>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</si>
  <si>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</si>
  <si>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</si>
  <si>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</si>
  <si>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</si>
  <si>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</si>
  <si>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</si>
  <si>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</si>
  <si>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</si>
  <si>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</si>
  <si>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</si>
  <si>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</si>
  <si>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</si>
  <si>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</si>
  <si>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</si>
  <si>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</si>
  <si>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</si>
  <si>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</si>
  <si>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</si>
  <si>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</si>
  <si>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</si>
  <si>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</si>
  <si>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</si>
  <si>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</si>
  <si>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</si>
  <si>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</si>
  <si>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</si>
  <si>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</si>
  <si>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</si>
  <si>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</si>
  <si>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</si>
  <si>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</si>
  <si>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</si>
  <si>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</si>
  <si>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</si>
  <si>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</si>
  <si>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</si>
  <si>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</si>
  <si>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</si>
  <si>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</si>
  <si>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</si>
  <si>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</si>
  <si>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</si>
  <si>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</si>
  <si>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</si>
  <si>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</si>
  <si>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</si>
  <si>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</si>
  <si>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</si>
  <si>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</si>
  <si>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</si>
  <si>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</si>
  <si>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</si>
  <si>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</si>
  <si>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</si>
  <si>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</si>
  <si>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</si>
  <si>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</si>
  <si>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</si>
  <si>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</si>
  <si>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</si>
  <si>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</si>
  <si>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</si>
  <si>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</si>
  <si>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</si>
  <si>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</si>
  <si>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</si>
  <si>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</si>
  <si>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</si>
  <si>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</si>
  <si>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</si>
  <si>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</si>
  <si>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</si>
  <si>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</si>
  <si>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</si>
  <si>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</si>
  <si>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</si>
  <si>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</si>
  <si>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</si>
  <si>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</si>
  <si>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</si>
  <si>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</si>
  <si>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</si>
  <si>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</si>
  <si>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</si>
  <si>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</si>
  <si>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</si>
  <si>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</si>
  <si>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</si>
  <si>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</si>
  <si>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</si>
  <si>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</si>
  <si>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</si>
  <si>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</si>
  <si>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</si>
  <si>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</si>
  <si>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</si>
  <si>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</si>
  <si>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</si>
  <si>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</si>
  <si>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</si>
  <si>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</si>
  <si>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</si>
  <si>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</si>
  <si>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</si>
  <si>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</si>
  <si>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</si>
  <si>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</si>
  <si>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</si>
  <si>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</si>
  <si>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</si>
  <si>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</si>
  <si>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</si>
  <si>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</si>
  <si>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</si>
  <si>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</si>
  <si>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</si>
  <si>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</si>
  <si>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</si>
  <si>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</si>
  <si>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</si>
  <si>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</si>
  <si>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</si>
  <si>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</si>
  <si>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</si>
  <si>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</si>
  <si>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</si>
  <si>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</si>
  <si>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</si>
  <si>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</si>
  <si>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</si>
  <si>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</si>
  <si>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</si>
  <si>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</si>
  <si>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</si>
  <si>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</si>
  <si>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</si>
  <si>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</si>
  <si>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</si>
  <si>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</si>
  <si>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</si>
  <si>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</si>
  <si>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</si>
  <si>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</si>
  <si>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</si>
  <si>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</si>
  <si>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</si>
  <si>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</si>
  <si>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</si>
  <si>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</si>
  <si>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</si>
  <si>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</si>
  <si>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</si>
  <si>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</si>
  <si>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</si>
  <si>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</si>
  <si>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</si>
  <si>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</si>
  <si>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</si>
  <si>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</si>
  <si>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</si>
  <si>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</si>
  <si>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</si>
  <si>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</si>
  <si>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</si>
  <si>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</si>
  <si>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</si>
  <si>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</si>
  <si>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</si>
  <si>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</si>
  <si>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</si>
  <si>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</si>
  <si>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</si>
  <si>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</si>
  <si>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</si>
  <si>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</si>
  <si>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</si>
  <si>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</si>
  <si>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</si>
  <si>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</si>
  <si>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</si>
  <si>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</si>
  <si>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</si>
  <si>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</si>
  <si>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</si>
  <si>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</si>
  <si>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</si>
  <si>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</si>
  <si>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</si>
  <si>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</si>
  <si>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</si>
  <si>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</si>
  <si>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</si>
  <si>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</si>
  <si>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</si>
  <si>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</si>
  <si>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</si>
  <si>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</si>
  <si>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</si>
  <si>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</si>
  <si>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</si>
  <si>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</si>
  <si>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</si>
  <si>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</si>
  <si>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</si>
  <si>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</si>
  <si>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</si>
  <si>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</si>
  <si>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</si>
  <si>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</si>
  <si>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</si>
  <si>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</si>
  <si>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</si>
  <si>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</si>
  <si>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</si>
  <si>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</si>
  <si>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</si>
  <si>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</si>
  <si>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</si>
  <si>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</si>
  <si>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</si>
  <si>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</si>
  <si>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</si>
  <si>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</si>
  <si>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</si>
  <si>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</si>
  <si>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</si>
  <si>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</si>
  <si>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</si>
  <si>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</si>
  <si>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</si>
  <si>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</si>
  <si>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</si>
  <si>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</si>
  <si>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</si>
  <si>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</si>
  <si>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</si>
  <si>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</si>
  <si>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</si>
  <si>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</si>
  <si>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</si>
  <si>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</si>
  <si>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</si>
  <si>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</si>
  <si>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</si>
  <si>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</si>
  <si>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</si>
  <si>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</si>
  <si>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</si>
  <si>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</si>
  <si>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</si>
  <si>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</si>
  <si>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</si>
  <si>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</si>
  <si>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</si>
  <si>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</si>
  <si>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</si>
  <si>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</si>
  <si>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</si>
  <si>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</si>
  <si>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</si>
  <si>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</si>
  <si>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</si>
  <si>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</si>
  <si>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</si>
  <si>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</si>
  <si>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</si>
  <si>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</si>
  <si>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</si>
  <si>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</si>
  <si>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</si>
  <si>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</si>
  <si>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</si>
  <si>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</si>
  <si>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</si>
  <si>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</si>
  <si>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</si>
  <si>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</si>
  <si>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</si>
  <si>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</si>
  <si>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</si>
  <si>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</si>
  <si>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</si>
  <si>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</si>
  <si>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</si>
  <si>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</si>
  <si>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</si>
  <si>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</si>
  <si>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</si>
  <si>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</si>
  <si>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</si>
  <si>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</si>
  <si>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</si>
  <si>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</si>
  <si>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</si>
  <si>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</si>
  <si>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</si>
  <si>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</si>
  <si>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</si>
  <si>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</si>
  <si>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</si>
  <si>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</si>
  <si>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</si>
  <si>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</si>
  <si>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</si>
  <si>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</si>
  <si>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</si>
  <si>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</si>
  <si>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</si>
  <si>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</si>
  <si>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</si>
  <si>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</si>
  <si>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</si>
  <si>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</si>
  <si>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</si>
  <si>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</si>
  <si>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</si>
  <si>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</si>
  <si>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</si>
  <si>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</si>
  <si>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</si>
  <si>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</si>
  <si>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</si>
  <si>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</si>
  <si>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</si>
  <si>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</si>
  <si>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</si>
  <si>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</si>
  <si>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</si>
  <si>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</si>
  <si>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</si>
  <si>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</si>
  <si>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</si>
  <si>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</si>
  <si>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</si>
  <si>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</si>
  <si>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</si>
  <si>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</si>
  <si>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</si>
  <si>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</si>
  <si>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</si>
  <si>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</si>
  <si>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</si>
  <si>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</si>
  <si>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</si>
  <si>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</si>
  <si>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</si>
  <si>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</si>
  <si>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</si>
  <si>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</si>
  <si>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</si>
  <si>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</si>
  <si>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</si>
  <si>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</si>
  <si>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</si>
  <si>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</si>
  <si>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</si>
  <si>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</si>
  <si>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</si>
  <si>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</si>
  <si>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</si>
  <si>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</si>
  <si>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</si>
  <si>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</si>
  <si>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</si>
  <si>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</si>
  <si>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</si>
  <si>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</si>
  <si>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</si>
  <si>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</si>
  <si>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</si>
  <si>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</si>
  <si>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</si>
  <si>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</si>
  <si>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</si>
  <si>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</si>
  <si>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</si>
  <si>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</si>
  <si>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</si>
  <si>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</si>
  <si>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</si>
  <si>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</si>
  <si>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</si>
  <si>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</si>
  <si>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</si>
  <si>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</si>
  <si>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</si>
  <si>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</si>
  <si>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</si>
  <si>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</si>
  <si>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</si>
  <si>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</si>
  <si>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</si>
  <si>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</si>
  <si>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</si>
  <si>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</si>
  <si>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</si>
  <si>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</si>
  <si>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</si>
  <si>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</si>
  <si>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</si>
  <si>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</si>
  <si>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</si>
  <si>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</si>
  <si>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</si>
  <si>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</si>
  <si>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</si>
  <si>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</si>
  <si>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</si>
  <si>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</si>
  <si>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</si>
  <si>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</si>
  <si>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</si>
  <si>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</si>
  <si>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</si>
  <si>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</si>
  <si>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</si>
  <si>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</si>
  <si>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</si>
  <si>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</si>
  <si>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</si>
  <si>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</si>
  <si>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</si>
  <si>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</si>
  <si>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</si>
  <si>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</si>
  <si>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</si>
  <si>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</si>
  <si>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</si>
  <si>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</si>
  <si>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</si>
  <si>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</si>
  <si>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</si>
  <si>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</si>
  <si>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</si>
  <si>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</si>
  <si>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</si>
  <si>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</si>
  <si>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</si>
  <si>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</si>
  <si>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</si>
  <si>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</si>
  <si>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</si>
  <si>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</si>
  <si>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</si>
  <si>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</si>
  <si>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</si>
  <si>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</si>
  <si>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</si>
  <si>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</si>
  <si>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</si>
  <si>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</si>
  <si>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</si>
  <si>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</si>
  <si>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</si>
  <si>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</si>
  <si>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</si>
  <si>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</si>
  <si>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</si>
  <si>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</si>
  <si>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</si>
  <si>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</si>
  <si>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</si>
  <si>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</si>
  <si>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</si>
  <si>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</si>
  <si>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</si>
  <si>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</si>
  <si>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</si>
  <si>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</si>
  <si>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</si>
  <si>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</si>
  <si>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</si>
  <si>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</si>
  <si>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</si>
  <si>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</si>
  <si>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</si>
  <si>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</si>
  <si>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</si>
  <si>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</si>
  <si>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</si>
  <si>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</si>
  <si>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</si>
  <si>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</si>
  <si>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</si>
  <si>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</si>
  <si>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</si>
  <si>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</si>
  <si>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</si>
  <si>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</si>
  <si>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</si>
  <si>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</si>
  <si>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</si>
  <si>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</si>
  <si>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</si>
  <si>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</si>
  <si>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</si>
  <si>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</si>
  <si>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</si>
  <si>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</si>
  <si>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</si>
  <si>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</si>
  <si>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</si>
  <si>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</si>
  <si>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</si>
  <si>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</si>
  <si>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</si>
  <si>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</si>
  <si>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</si>
  <si>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</si>
  <si>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</si>
  <si>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</si>
  <si>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</si>
  <si>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</si>
  <si>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</si>
  <si>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</si>
  <si>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</si>
  <si>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</si>
  <si>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</si>
  <si>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</si>
  <si>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</si>
  <si>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</si>
  <si>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</si>
  <si>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</si>
  <si>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</si>
  <si>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</si>
  <si>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</si>
  <si>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</si>
  <si>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</si>
  <si>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</si>
  <si>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</si>
  <si>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</si>
  <si>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</si>
  <si>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</si>
  <si>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</si>
  <si>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</si>
  <si>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</si>
  <si>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</si>
  <si>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</si>
  <si>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</si>
  <si>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</si>
  <si>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</si>
  <si>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</si>
  <si>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</si>
  <si>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</si>
  <si>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</si>
  <si>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</si>
  <si>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</si>
  <si>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</si>
  <si>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</si>
  <si>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</si>
  <si>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</si>
  <si>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</si>
  <si>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</si>
  <si>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</si>
  <si>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</si>
  <si>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</si>
  <si>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</si>
  <si>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</si>
  <si>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</si>
  <si>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</si>
  <si>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</si>
  <si>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</si>
  <si>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</si>
  <si>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</si>
  <si>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</si>
  <si>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</si>
  <si>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</si>
  <si>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</si>
  <si>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</si>
  <si>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</si>
  <si>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</si>
  <si>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</si>
  <si>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</si>
  <si>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</si>
  <si>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</si>
  <si>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</si>
  <si>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</si>
  <si>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</si>
  <si>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</si>
  <si>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</si>
  <si>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</si>
  <si>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</si>
  <si>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</si>
  <si>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</si>
  <si>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</si>
  <si>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</si>
  <si>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</si>
  <si>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</si>
  <si>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</si>
  <si>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</si>
  <si>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</si>
  <si>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</si>
  <si>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</si>
  <si>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</si>
  <si>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</si>
  <si>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</si>
  <si>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</si>
  <si>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</si>
  <si>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</si>
  <si>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</si>
  <si>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</si>
  <si>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</si>
  <si>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</si>
  <si>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</si>
  <si>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</si>
  <si>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</si>
  <si>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</si>
  <si>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</si>
  <si>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</si>
  <si>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</si>
  <si>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</si>
  <si>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</si>
  <si>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</si>
  <si>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</si>
  <si>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</si>
  <si>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</si>
  <si>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</si>
  <si>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</si>
  <si>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</si>
  <si>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</si>
  <si>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</si>
  <si>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</si>
  <si>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</si>
  <si>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</si>
  <si>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</si>
  <si>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</si>
  <si>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</si>
  <si>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</si>
  <si>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</si>
  <si>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</si>
  <si>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</si>
  <si>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</si>
  <si>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</si>
  <si>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</si>
  <si>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</si>
  <si>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</si>
  <si>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</si>
  <si>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</si>
  <si>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</si>
  <si>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</si>
  <si>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</si>
  <si>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</si>
  <si>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</si>
  <si>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</si>
  <si>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</si>
  <si>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</si>
  <si>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</si>
  <si>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</si>
  <si>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</si>
  <si>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</si>
  <si>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</si>
  <si>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</si>
  <si>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</si>
  <si>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</si>
  <si>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</si>
  <si>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</si>
  <si>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</si>
  <si>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</si>
  <si>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</si>
  <si>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</si>
  <si>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</si>
  <si>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</si>
  <si>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</si>
  <si>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</si>
  <si>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</si>
  <si>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</si>
  <si>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</si>
  <si>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</si>
  <si>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</si>
  <si>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</si>
  <si>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</si>
  <si>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</si>
  <si>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</si>
  <si>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</si>
  <si>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</si>
  <si>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</si>
  <si>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</si>
  <si>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</si>
  <si>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</si>
  <si>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</si>
  <si>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</si>
  <si>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</si>
  <si>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</si>
  <si>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</si>
  <si>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</si>
  <si>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</si>
  <si>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</si>
  <si>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</si>
  <si>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</si>
  <si>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</si>
  <si>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</si>
  <si>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</si>
  <si>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</si>
  <si>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</si>
  <si>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</si>
  <si>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</si>
  <si>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</si>
  <si>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</si>
  <si>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</si>
  <si>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</si>
  <si>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</si>
  <si>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</si>
  <si>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</si>
  <si>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</si>
  <si>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</si>
  <si>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</si>
  <si>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</si>
  <si>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</si>
  <si>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</si>
  <si>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</si>
  <si>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</si>
  <si>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</si>
  <si>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</si>
  <si>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</si>
  <si>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</si>
  <si>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</si>
  <si>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</si>
  <si>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</si>
  <si>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</si>
  <si>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</si>
  <si>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</si>
  <si>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</si>
  <si>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</si>
  <si>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</si>
  <si>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</si>
  <si>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</si>
  <si>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</si>
  <si>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</si>
  <si>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</si>
  <si>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</si>
  <si>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</si>
  <si>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</si>
  <si>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</si>
  <si>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</si>
  <si>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</si>
  <si>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</si>
  <si>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</si>
  <si>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</si>
  <si>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</si>
  <si>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</si>
  <si>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</si>
  <si>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</si>
  <si>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</si>
  <si>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</si>
  <si>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</si>
  <si>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</si>
  <si>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</si>
  <si>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</si>
  <si>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</si>
  <si>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</si>
  <si>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</si>
  <si>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</si>
  <si>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</si>
  <si>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</si>
  <si>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</si>
  <si>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</si>
  <si>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</si>
  <si>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</si>
  <si>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</si>
  <si>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</si>
  <si>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</si>
  <si>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</si>
  <si>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</si>
  <si>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</si>
  <si>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</si>
  <si>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</si>
  <si>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</si>
  <si>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</si>
  <si>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</si>
  <si>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</si>
  <si>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</si>
  <si>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</si>
  <si>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</si>
  <si>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</si>
  <si>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</si>
  <si>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</si>
  <si>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</si>
  <si>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</si>
  <si>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</si>
  <si>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</si>
  <si>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</si>
  <si>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</si>
  <si>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</si>
  <si>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</si>
  <si>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</si>
  <si>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</si>
  <si>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</si>
  <si>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</si>
  <si>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</si>
  <si>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</si>
  <si>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</si>
  <si>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</si>
  <si>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</si>
  <si>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</si>
  <si>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</si>
  <si>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</si>
  <si>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</si>
  <si>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</si>
  <si>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</si>
  <si>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</si>
  <si>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</si>
  <si>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</si>
  <si>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</si>
  <si>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</si>
  <si>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</si>
  <si>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</si>
  <si>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</si>
  <si>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</si>
  <si>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</si>
  <si>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</si>
  <si>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</si>
  <si>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</si>
  <si>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</si>
  <si>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</si>
  <si>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</si>
  <si>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</si>
  <si>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</si>
  <si>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</si>
  <si>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</si>
  <si>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</si>
  <si>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</si>
  <si>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</si>
  <si>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</si>
  <si>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</si>
  <si>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</si>
  <si>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</si>
  <si>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</si>
  <si>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</si>
  <si>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</si>
  <si>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</si>
  <si>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</si>
  <si>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</si>
  <si>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</si>
  <si>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</si>
  <si>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</si>
  <si>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</si>
  <si>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</si>
  <si>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</si>
  <si>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</si>
  <si>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</si>
  <si>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</si>
  <si>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</si>
  <si>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</si>
  <si>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</si>
  <si>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</si>
  <si>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</si>
  <si>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</si>
  <si>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</si>
  <si>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</si>
  <si>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</si>
  <si>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</si>
  <si>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</si>
  <si>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</si>
  <si>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</si>
  <si>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</si>
  <si>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</si>
  <si>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</si>
  <si>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</si>
  <si>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</si>
  <si>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</si>
  <si>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</si>
  <si>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</si>
  <si>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</si>
  <si>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</si>
  <si>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</si>
  <si>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</si>
  <si>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</si>
  <si>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</si>
  <si>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</si>
  <si>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</si>
  <si>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</si>
  <si>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</si>
  <si>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</si>
  <si>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</si>
  <si>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</si>
  <si>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</si>
  <si>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</si>
  <si>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</si>
  <si>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</si>
  <si>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</si>
  <si>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</si>
  <si>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</si>
  <si>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</si>
  <si>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</si>
  <si>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</si>
  <si>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</si>
  <si>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</si>
  <si>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</si>
  <si>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</si>
  <si>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</si>
  <si>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</si>
  <si>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</si>
  <si>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</si>
  <si>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</si>
  <si>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</si>
  <si>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</si>
  <si>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</si>
  <si>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</si>
  <si>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</si>
  <si>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</si>
  <si>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</si>
  <si>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</si>
  <si>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</si>
  <si>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</si>
  <si>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</si>
  <si>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</si>
  <si>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</si>
  <si>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</si>
  <si>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</si>
  <si>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</si>
  <si>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</si>
  <si>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</si>
  <si>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</si>
  <si>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</si>
  <si>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</si>
  <si>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</si>
  <si>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</si>
  <si>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</si>
  <si>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</si>
  <si>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</si>
  <si>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</si>
  <si>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</si>
  <si>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</si>
  <si>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</si>
  <si>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</si>
  <si>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</si>
  <si>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</si>
  <si>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</si>
  <si>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</si>
  <si>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</si>
  <si>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</si>
  <si>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</si>
  <si>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</si>
  <si>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</si>
  <si>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</si>
  <si>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</si>
  <si>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</si>
  <si>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</si>
  <si>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</si>
  <si>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</si>
  <si>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</si>
  <si>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</si>
  <si>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</si>
  <si>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</si>
  <si>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</si>
  <si>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</si>
  <si>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</si>
  <si>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</si>
  <si>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</si>
  <si>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</si>
  <si>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</si>
  <si>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</si>
  <si>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</si>
  <si>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</si>
  <si>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</si>
  <si>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</si>
  <si>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</si>
  <si>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</si>
  <si>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</si>
  <si>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</si>
  <si>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</si>
  <si>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</si>
  <si>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</si>
  <si>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</si>
  <si>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</si>
  <si>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</si>
  <si>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</si>
  <si>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</si>
  <si>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</si>
  <si>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</si>
  <si>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</si>
  <si>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</si>
  <si>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</si>
  <si>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</si>
  <si>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</si>
  <si>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</si>
  <si>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</si>
  <si>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</si>
  <si>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</si>
  <si>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</si>
  <si>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</si>
  <si>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</si>
  <si>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</si>
  <si>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</si>
  <si>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</si>
  <si>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</si>
  <si>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</si>
  <si>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</si>
  <si>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</si>
  <si>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</si>
  <si>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</si>
  <si>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</si>
  <si>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</si>
  <si>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</si>
  <si>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</si>
  <si>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</si>
  <si>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</si>
  <si>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</si>
  <si>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</si>
  <si>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</si>
  <si>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</si>
  <si>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</si>
  <si>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</si>
  <si>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</si>
  <si>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</si>
  <si>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</si>
  <si>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</si>
  <si>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</si>
  <si>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</si>
  <si>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</si>
  <si>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</si>
  <si>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</si>
  <si>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</si>
  <si>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</si>
  <si>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</si>
  <si>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</si>
  <si>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</si>
  <si>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</si>
  <si>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</si>
  <si>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</si>
  <si>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</si>
  <si>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</si>
  <si>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</si>
  <si>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</si>
  <si>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</si>
  <si>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</si>
  <si>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</si>
  <si>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</si>
  <si>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</si>
  <si>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</si>
  <si>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</si>
  <si>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</si>
  <si>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</si>
  <si>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</si>
  <si>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</si>
  <si>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</si>
  <si>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</si>
  <si>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</si>
  <si>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</si>
  <si>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</si>
  <si>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</si>
  <si>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</si>
  <si>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</si>
  <si>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</si>
  <si>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</si>
  <si>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</si>
  <si>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</si>
  <si>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</si>
  <si>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</si>
  <si>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</si>
  <si>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</si>
  <si>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</si>
  <si>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</si>
  <si>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</si>
  <si>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</si>
  <si>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</si>
  <si>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</si>
  <si>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</si>
  <si>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</si>
  <si>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</si>
  <si>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</si>
  <si>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</si>
  <si>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</si>
  <si>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</si>
  <si>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</si>
  <si>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</si>
  <si>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</si>
  <si>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</si>
  <si>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</si>
  <si>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</si>
  <si>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</si>
  <si>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</si>
  <si>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</si>
  <si>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</si>
  <si>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</si>
  <si>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</si>
  <si>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</si>
  <si>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</si>
  <si>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</si>
  <si>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</si>
  <si>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</si>
  <si>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</si>
  <si>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</si>
  <si>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</si>
  <si>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</si>
  <si>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</si>
  <si>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</si>
  <si>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</si>
  <si>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</si>
  <si>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</si>
  <si>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</si>
  <si>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</si>
  <si>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</si>
  <si>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</si>
  <si>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</si>
  <si>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</si>
  <si>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</si>
  <si>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</si>
  <si>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</si>
  <si>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</si>
  <si>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</si>
  <si>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</si>
  <si>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</si>
  <si>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</si>
  <si>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</si>
  <si>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</si>
  <si>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</si>
  <si>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</si>
  <si>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</si>
  <si>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</si>
  <si>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</si>
  <si>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</si>
  <si>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</si>
  <si>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</si>
  <si>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</si>
  <si>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</si>
  <si>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</si>
  <si>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</si>
  <si>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</si>
  <si>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</si>
  <si>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</si>
  <si>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</si>
  <si>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</si>
  <si>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</si>
  <si>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</si>
  <si>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</si>
  <si>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</si>
  <si>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</si>
  <si>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</si>
  <si>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</si>
  <si>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</si>
  <si>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</si>
  <si>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</si>
  <si>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</si>
  <si>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</si>
  <si>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</si>
  <si>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</si>
  <si>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</si>
  <si>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</si>
  <si>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</si>
  <si>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</si>
  <si>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</si>
  <si>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</si>
  <si>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</si>
  <si>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</si>
  <si>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</si>
  <si>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</si>
  <si>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</si>
  <si>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</si>
  <si>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</si>
  <si>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</si>
  <si>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</si>
  <si>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</si>
  <si>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</si>
  <si>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</si>
  <si>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</si>
  <si>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</si>
  <si>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</si>
  <si>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</si>
  <si>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</si>
  <si>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</si>
  <si>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</si>
  <si>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</si>
  <si>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</si>
  <si>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</si>
  <si>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</si>
  <si>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</si>
  <si>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</si>
  <si>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</si>
  <si>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</si>
  <si>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</si>
  <si>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</si>
  <si>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</si>
  <si>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</si>
  <si>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</si>
  <si>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</si>
  <si>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</si>
  <si>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</si>
  <si>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</si>
  <si>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</si>
  <si>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</si>
  <si>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</si>
  <si>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</si>
  <si>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</si>
  <si>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</si>
  <si>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</si>
  <si>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</si>
  <si>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</si>
  <si>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</si>
  <si>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</si>
  <si>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</si>
  <si>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</si>
  <si>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</si>
  <si>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</si>
  <si>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</si>
  <si>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</si>
  <si>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</si>
  <si>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</si>
  <si>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</si>
  <si>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</si>
  <si>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</si>
  <si>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</si>
  <si>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</si>
  <si>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</si>
  <si>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</si>
  <si>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</si>
  <si>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</si>
  <si>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</si>
  <si>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</si>
  <si>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</si>
  <si>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</si>
  <si>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</si>
  <si>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</si>
  <si>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</si>
  <si>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</si>
  <si>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</si>
  <si>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</si>
  <si>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</si>
  <si>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</si>
  <si>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</si>
  <si>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</si>
  <si>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</si>
  <si>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</si>
  <si>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</si>
  <si>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</si>
  <si>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</si>
  <si>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</si>
  <si>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</si>
  <si>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</si>
  <si>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</si>
  <si>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</si>
  <si>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</si>
  <si>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</si>
  <si>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</si>
  <si>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</si>
  <si>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</si>
  <si>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</si>
  <si>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</si>
  <si>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</si>
  <si>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</si>
  <si>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</si>
  <si>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</si>
  <si>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</si>
  <si>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</si>
  <si>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</si>
  <si>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</si>
  <si>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</si>
  <si>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</si>
  <si>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</si>
  <si>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</si>
  <si>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</si>
  <si>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</si>
  <si>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</si>
  <si>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</si>
  <si>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</si>
  <si>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</si>
  <si>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</si>
  <si>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</si>
  <si>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</si>
  <si>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</si>
  <si>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</si>
  <si>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</si>
  <si>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</si>
  <si>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</si>
  <si>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</si>
  <si>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</si>
  <si>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</si>
  <si>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</si>
  <si>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</si>
  <si>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</si>
  <si>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</si>
  <si>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</si>
  <si>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</si>
  <si>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</si>
  <si>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</si>
  <si>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</si>
  <si>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</si>
  <si>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</si>
  <si>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</si>
  <si>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</si>
  <si>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</si>
  <si>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</si>
  <si>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</si>
  <si>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</si>
  <si>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</si>
  <si>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</si>
  <si>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</si>
  <si>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</si>
  <si>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</si>
  <si>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</si>
  <si>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</si>
  <si>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</si>
  <si>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</si>
  <si>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</si>
  <si>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</si>
  <si>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</si>
  <si>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</si>
  <si>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</si>
  <si>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</si>
  <si>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</si>
  <si>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</si>
  <si>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</si>
  <si>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</si>
  <si>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</si>
  <si>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</si>
  <si>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</si>
  <si>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</si>
  <si>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</si>
  <si>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</si>
  <si>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</si>
  <si>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</si>
  <si>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</si>
  <si>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</si>
  <si>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</si>
  <si>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</si>
  <si>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</si>
  <si>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</si>
  <si>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</si>
  <si>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</si>
  <si>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</si>
  <si>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</si>
  <si>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</si>
  <si>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</si>
  <si>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</si>
  <si>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</si>
  <si>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</si>
  <si>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</si>
  <si>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</si>
  <si>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</si>
  <si>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</si>
  <si>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</si>
  <si>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</si>
  <si>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</si>
  <si>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</si>
  <si>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</si>
  <si>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</si>
  <si>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</si>
  <si>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</si>
  <si>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</si>
  <si>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</si>
  <si>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</si>
  <si>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</si>
  <si>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</si>
  <si>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</si>
  <si>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</si>
  <si>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</si>
  <si>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</si>
  <si>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</si>
  <si>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</si>
  <si>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</si>
  <si>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</si>
  <si>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</si>
  <si>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</si>
  <si>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</si>
  <si>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</si>
  <si>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</si>
  <si>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</si>
  <si>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</si>
  <si>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</si>
  <si>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</si>
  <si>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</si>
  <si>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</si>
  <si>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</si>
  <si>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</si>
  <si>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</si>
  <si>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</si>
  <si>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</si>
  <si>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</si>
  <si>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</si>
  <si>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</si>
  <si>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</si>
  <si>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</si>
  <si>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</si>
  <si>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</si>
  <si>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</si>
  <si>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</si>
  <si>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</si>
  <si>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</si>
  <si>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</si>
  <si>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</si>
  <si>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</si>
  <si>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</si>
  <si>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</si>
  <si>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</si>
  <si>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</si>
  <si>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</si>
  <si>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</si>
  <si>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</si>
  <si>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</si>
  <si>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</si>
  <si>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</si>
  <si>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</si>
  <si>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</si>
  <si>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</si>
  <si>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</si>
  <si>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</si>
  <si>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</si>
  <si>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</si>
  <si>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</si>
  <si>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</si>
  <si>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</si>
  <si>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</si>
  <si>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</si>
  <si>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</si>
  <si>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</si>
  <si>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</si>
  <si>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</si>
  <si>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</si>
  <si>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</si>
  <si>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</si>
  <si>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</si>
  <si>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</si>
  <si>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</si>
  <si>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</si>
  <si>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</si>
  <si>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</si>
  <si>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</si>
  <si>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</si>
  <si>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</si>
  <si>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</si>
  <si>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</si>
  <si>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</si>
  <si>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</si>
  <si>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</si>
  <si>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</si>
  <si>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</si>
  <si>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</si>
  <si>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</si>
  <si>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</si>
  <si>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</si>
  <si>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</si>
  <si>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</si>
  <si>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</si>
  <si>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</si>
  <si>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</si>
  <si>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</si>
  <si>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</si>
  <si>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</si>
  <si>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</si>
  <si>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</si>
  <si>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</si>
  <si>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</si>
  <si>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</si>
  <si>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</si>
  <si>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</si>
  <si>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</si>
  <si>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</si>
  <si>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</si>
  <si>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</si>
  <si>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</si>
  <si>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</si>
  <si>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</si>
  <si>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</si>
  <si>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</si>
  <si>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</si>
  <si>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</si>
  <si>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</si>
  <si>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</si>
  <si>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</si>
  <si>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</si>
  <si>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</si>
  <si>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</si>
  <si>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</si>
  <si>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</si>
  <si>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</si>
  <si>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</si>
  <si>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</si>
  <si>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</si>
  <si>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</si>
  <si>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</si>
  <si>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</si>
  <si>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</si>
  <si>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</si>
  <si>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</si>
  <si>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</si>
  <si>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</si>
  <si>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</si>
  <si>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</si>
  <si>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</si>
  <si>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</si>
  <si>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</si>
  <si>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</si>
  <si>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</si>
  <si>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</si>
  <si>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</si>
  <si>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</si>
  <si>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</si>
  <si>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</si>
  <si>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</si>
  <si>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</si>
  <si>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</si>
  <si>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</si>
  <si>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</si>
  <si>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</si>
  <si>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</si>
  <si>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</si>
  <si>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</si>
  <si>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</si>
  <si>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</si>
  <si>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</si>
  <si>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</si>
  <si>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</si>
  <si>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</si>
  <si>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</si>
  <si>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</si>
  <si>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</si>
  <si>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</si>
  <si>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</si>
  <si>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</si>
  <si>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</si>
  <si>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</si>
  <si>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</si>
  <si>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</si>
  <si>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</si>
  <si>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</si>
  <si>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</si>
  <si>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</si>
  <si>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</si>
  <si>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</si>
  <si>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</si>
  <si>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</si>
  <si>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</si>
  <si>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</si>
  <si>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</si>
  <si>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</si>
  <si>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</si>
  <si>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</si>
  <si>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</si>
  <si>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</si>
  <si>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</si>
  <si>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</si>
  <si>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</si>
  <si>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</si>
  <si>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</si>
  <si>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</si>
  <si>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</si>
  <si>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</si>
  <si>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</si>
  <si>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</si>
  <si>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</si>
  <si>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</si>
  <si>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</si>
  <si>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</si>
  <si>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</si>
  <si>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</si>
  <si>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</si>
  <si>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</si>
  <si>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</si>
  <si>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</si>
  <si>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</si>
  <si>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</si>
  <si>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</si>
  <si>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</si>
  <si>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</si>
  <si>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</si>
  <si>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</si>
  <si>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</si>
  <si>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</si>
  <si>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</si>
  <si>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</si>
  <si>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</si>
  <si>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</si>
  <si>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</si>
  <si>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</si>
  <si>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</si>
  <si>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</si>
  <si>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</si>
  <si>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</si>
  <si>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</si>
  <si>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</si>
  <si>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</si>
  <si>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</si>
  <si>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</si>
  <si>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</si>
  <si>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</si>
  <si>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</si>
  <si>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</si>
  <si>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</si>
  <si>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</si>
  <si>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</si>
  <si>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</si>
  <si>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</si>
  <si>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</si>
  <si>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</si>
  <si>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</si>
  <si>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</si>
  <si>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</si>
  <si>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</si>
  <si>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</si>
  <si>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</si>
  <si>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</si>
  <si>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</si>
  <si>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</si>
  <si>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</si>
  <si>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</si>
  <si>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</si>
  <si>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</si>
  <si>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</si>
  <si>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</si>
  <si>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</si>
  <si>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</si>
  <si>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</si>
  <si>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</si>
  <si>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</si>
  <si>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</si>
  <si>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</si>
  <si>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</si>
  <si>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</si>
  <si>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</si>
  <si>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</si>
  <si>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</si>
  <si>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</si>
  <si>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</si>
  <si>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</si>
  <si>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</si>
  <si>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</si>
  <si>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</si>
  <si>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</si>
  <si>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</si>
  <si>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</si>
  <si>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</si>
  <si>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</si>
  <si>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</si>
  <si>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</si>
  <si>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</si>
  <si>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</si>
  <si>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</si>
  <si>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</si>
  <si>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</si>
  <si>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</si>
  <si>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</si>
  <si>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</si>
  <si>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</si>
  <si>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</si>
  <si>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</si>
  <si>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</si>
  <si>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</si>
  <si>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</si>
  <si>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</si>
  <si>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</si>
  <si>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</si>
  <si>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</si>
  <si>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</si>
  <si>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</si>
  <si>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</si>
  <si>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</si>
  <si>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</si>
  <si>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</si>
  <si>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</si>
  <si>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</si>
  <si>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</si>
  <si>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</si>
  <si>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</si>
  <si>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</si>
  <si>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</si>
  <si>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</si>
  <si>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</si>
  <si>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</si>
  <si>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</si>
  <si>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</si>
  <si>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</si>
  <si>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</si>
  <si>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</si>
  <si>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</si>
  <si>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</si>
  <si>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</si>
  <si>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</si>
  <si>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</si>
  <si>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</si>
  <si>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</si>
  <si>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</si>
  <si>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</si>
  <si>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</si>
  <si>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</si>
  <si>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</si>
  <si>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</si>
  <si>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</si>
  <si>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</si>
  <si>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</si>
  <si>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</si>
  <si>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</si>
  <si>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</si>
  <si>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</si>
  <si>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</si>
  <si>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</si>
  <si>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</si>
  <si>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</si>
  <si>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</si>
  <si>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</si>
  <si>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</si>
  <si>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</si>
  <si>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</si>
  <si>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</si>
  <si>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</si>
  <si>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</si>
  <si>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</si>
  <si>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</si>
  <si>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</si>
  <si>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</si>
  <si>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</si>
  <si>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</si>
  <si>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</si>
  <si>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</si>
  <si>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</si>
  <si>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</si>
  <si>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</si>
  <si>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</si>
  <si>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</si>
  <si>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</si>
  <si>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</si>
  <si>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</si>
  <si>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</si>
  <si>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</si>
  <si>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</si>
  <si>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</si>
  <si>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</si>
  <si>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</si>
  <si>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</si>
  <si>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</si>
  <si>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</si>
  <si>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</si>
  <si>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</si>
  <si>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</si>
  <si>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</si>
  <si>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</si>
  <si>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</si>
  <si>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</si>
  <si>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</si>
  <si>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</si>
  <si>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</si>
  <si>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</si>
  <si>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</si>
  <si>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</si>
  <si>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</si>
  <si>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</si>
  <si>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</si>
  <si>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</si>
  <si>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</si>
  <si>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</si>
  <si>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</si>
  <si>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</si>
  <si>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</si>
  <si>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</si>
  <si>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</si>
  <si>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</si>
  <si>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</si>
  <si>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</si>
  <si>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</si>
  <si>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</si>
  <si>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</si>
  <si>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</si>
  <si>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</si>
  <si>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</si>
  <si>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</si>
  <si>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</si>
  <si>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</si>
  <si>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</si>
  <si>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</si>
  <si>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</si>
  <si>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</si>
  <si>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</si>
  <si>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</si>
  <si>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</si>
  <si>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</si>
  <si>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</si>
  <si>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</si>
  <si>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</si>
  <si>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</si>
  <si>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</si>
  <si>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</si>
  <si>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</si>
  <si>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</si>
  <si>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</si>
  <si>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</si>
  <si>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</si>
  <si>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</si>
  <si>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</si>
  <si>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</si>
  <si>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</si>
  <si>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</si>
  <si>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</si>
  <si>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</si>
  <si>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</si>
  <si>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</si>
  <si>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</si>
  <si>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</si>
  <si>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</si>
  <si>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</si>
  <si>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</si>
  <si>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</si>
  <si>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</si>
  <si>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</si>
  <si>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</si>
  <si>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</si>
  <si>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</si>
  <si>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</si>
  <si>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</si>
  <si>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</si>
  <si>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</si>
  <si>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</si>
  <si>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</si>
  <si>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</si>
  <si>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</si>
  <si>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</si>
  <si>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</si>
  <si>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</si>
  <si>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</si>
  <si>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</si>
  <si>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</si>
  <si>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</si>
  <si>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</si>
  <si>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</si>
  <si>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</si>
  <si>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</si>
  <si>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</si>
  <si>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</si>
  <si>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</si>
  <si>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</si>
  <si>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</si>
  <si>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</si>
  <si>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</si>
  <si>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</si>
  <si>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</si>
  <si>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</si>
  <si>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</si>
  <si>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</si>
  <si>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</si>
  <si>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</si>
  <si>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</si>
  <si>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</si>
  <si>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</si>
  <si>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</si>
  <si>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</si>
  <si>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</si>
  <si>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</si>
  <si>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</si>
  <si>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</si>
  <si>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</si>
  <si>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</si>
  <si>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</si>
  <si>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</si>
  <si>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</si>
  <si>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</si>
  <si>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</si>
  <si>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</si>
  <si>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</si>
  <si>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</si>
  <si>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</si>
  <si>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</si>
  <si>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</si>
  <si>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</si>
  <si>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</si>
  <si>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</si>
  <si>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</si>
  <si>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</si>
  <si>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</si>
  <si>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</si>
  <si>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</si>
  <si>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</si>
  <si>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</si>
  <si>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</si>
  <si>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</si>
  <si>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</si>
  <si>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</si>
  <si>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</si>
  <si>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</si>
  <si>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</si>
  <si>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</si>
  <si>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</si>
  <si>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</si>
  <si>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</si>
  <si>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</si>
  <si>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</si>
  <si>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</si>
  <si>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</si>
  <si>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</si>
  <si>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</si>
  <si>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</si>
  <si>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</si>
  <si>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</si>
  <si>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</si>
  <si>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</si>
  <si>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</si>
  <si>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</si>
  <si>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</si>
  <si>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</si>
  <si>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</si>
  <si>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</si>
  <si>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</si>
  <si>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</si>
  <si>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</si>
  <si>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</si>
  <si>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</si>
  <si>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</si>
  <si>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</si>
  <si>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</si>
  <si>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</si>
  <si>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</si>
  <si>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</si>
  <si>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</si>
  <si>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</si>
  <si>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</si>
  <si>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</si>
  <si>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</si>
  <si>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</si>
  <si>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</si>
  <si>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</si>
  <si>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</si>
  <si>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</si>
  <si>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</si>
  <si>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</si>
  <si>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</si>
  <si>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</si>
  <si>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</si>
  <si>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</si>
  <si>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</si>
  <si>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</si>
  <si>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</si>
  <si>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</si>
  <si>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</si>
  <si>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</si>
  <si>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</si>
  <si>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</si>
  <si>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</si>
  <si>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</si>
  <si>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</si>
  <si>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</si>
  <si>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</si>
  <si>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</si>
  <si>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</si>
  <si>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</si>
  <si>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</si>
  <si>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</si>
  <si>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</si>
  <si>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</si>
  <si>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</si>
  <si>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</si>
  <si>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</si>
  <si>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</si>
  <si>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</si>
  <si>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</si>
  <si>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</si>
  <si>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</si>
  <si>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</si>
  <si>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</si>
  <si>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</si>
  <si>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</si>
  <si>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</si>
  <si>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</si>
  <si>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</si>
  <si>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</si>
  <si>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</si>
  <si>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</si>
  <si>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</si>
  <si>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</si>
  <si>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</si>
  <si>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</si>
  <si>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</si>
  <si>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</si>
  <si>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</si>
  <si>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</si>
  <si>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</si>
  <si>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</si>
  <si>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</si>
  <si>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</si>
  <si>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</si>
  <si>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</si>
  <si>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</si>
  <si>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</si>
  <si>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</si>
  <si>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</si>
  <si>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</si>
  <si>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</si>
  <si>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</si>
  <si>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</si>
  <si>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</si>
  <si>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</si>
  <si>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</si>
  <si>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</si>
  <si>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</si>
  <si>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</si>
  <si>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</si>
  <si>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</si>
  <si>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</si>
  <si>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</si>
  <si>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</si>
  <si>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</si>
  <si>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</si>
  <si>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</si>
  <si>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</si>
  <si>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</si>
  <si>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</si>
  <si>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</si>
  <si>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</si>
  <si>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</si>
  <si>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</si>
  <si>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</si>
  <si>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</si>
  <si>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</si>
  <si>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</si>
  <si>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</si>
  <si>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</si>
  <si>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</si>
  <si>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</si>
  <si>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</si>
  <si>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</si>
  <si>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</si>
  <si>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</si>
  <si>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</si>
  <si>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</si>
  <si>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</si>
  <si>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</si>
  <si>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</si>
  <si>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</si>
  <si>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</si>
  <si>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</si>
  <si>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</si>
  <si>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</si>
  <si>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</si>
  <si>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</si>
  <si>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</si>
  <si>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</si>
  <si>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</si>
  <si>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</si>
  <si>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</si>
  <si>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</si>
  <si>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</si>
  <si>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</si>
  <si>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</si>
  <si>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</si>
  <si>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</si>
  <si>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</si>
  <si>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</si>
  <si>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</si>
  <si>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</si>
  <si>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</si>
  <si>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</si>
  <si>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</si>
  <si>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</si>
  <si>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</si>
  <si>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</si>
  <si>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</si>
  <si>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</si>
  <si>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</si>
  <si>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</si>
  <si>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</si>
  <si>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</si>
  <si>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</si>
  <si>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</si>
  <si>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</si>
  <si>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</si>
  <si>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</si>
  <si>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</si>
  <si>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</si>
  <si>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</si>
  <si>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</si>
  <si>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</si>
  <si>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</si>
  <si>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</si>
  <si>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</si>
  <si>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</si>
  <si>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</si>
  <si>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</si>
  <si>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</si>
  <si>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</si>
  <si>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</si>
  <si>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</si>
  <si>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</si>
  <si>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</si>
  <si>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</si>
  <si>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</si>
  <si>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</si>
  <si>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</si>
  <si>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</si>
  <si>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</si>
  <si>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</si>
  <si>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</si>
  <si>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</si>
  <si>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</si>
  <si>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</si>
  <si>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</si>
  <si>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</si>
  <si>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</si>
  <si>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</si>
  <si>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</si>
  <si>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</si>
  <si>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</si>
  <si>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</si>
  <si>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</si>
  <si>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</si>
  <si>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</si>
  <si>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</si>
  <si>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</si>
  <si>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</si>
  <si>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</si>
  <si>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</si>
  <si>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</si>
  <si>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</si>
  <si>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</si>
  <si>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</si>
  <si>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</si>
  <si>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</si>
  <si>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</si>
  <si>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</si>
  <si>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</si>
  <si>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</si>
  <si>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</si>
  <si>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</si>
  <si>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</si>
  <si>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</si>
  <si>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</si>
  <si>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</si>
  <si>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</si>
  <si>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</si>
  <si>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</si>
  <si>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</si>
  <si>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</si>
  <si>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</si>
  <si>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</si>
  <si>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</si>
  <si>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</si>
  <si>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</si>
  <si>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</si>
  <si>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</si>
  <si>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</si>
  <si>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</si>
  <si>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</si>
  <si>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</si>
  <si>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</si>
  <si>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</si>
  <si>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</si>
  <si>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</si>
  <si>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</si>
  <si>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</si>
  <si>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</si>
  <si>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</si>
  <si>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</si>
  <si>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</si>
  <si>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</si>
  <si>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</si>
  <si>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</si>
  <si>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</si>
  <si>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</si>
  <si>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</si>
  <si>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</si>
  <si>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</si>
  <si>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</si>
  <si>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</si>
  <si>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</si>
  <si>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</si>
  <si>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</si>
  <si>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</si>
  <si>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</si>
  <si>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</si>
  <si>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</si>
  <si>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</si>
  <si>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</si>
  <si>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</si>
  <si>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</si>
  <si>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</si>
  <si>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</si>
  <si>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</si>
  <si>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</si>
  <si>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</si>
  <si>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</si>
  <si>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</si>
  <si>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</si>
  <si>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</si>
  <si>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</si>
  <si>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</si>
  <si>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</si>
  <si>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</si>
  <si>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</si>
  <si>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</si>
  <si>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</si>
  <si>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</si>
  <si>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</si>
  <si>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</si>
  <si>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</si>
  <si>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</si>
  <si>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</si>
  <si>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</si>
  <si>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</si>
  <si>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</si>
  <si>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</si>
  <si>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</si>
  <si>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</si>
  <si>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</si>
  <si>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</si>
  <si>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</si>
  <si>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</si>
  <si>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</si>
  <si>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</si>
  <si>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</si>
  <si>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</si>
  <si>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</si>
  <si>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</si>
  <si>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</si>
  <si>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</si>
  <si>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</si>
  <si>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</si>
  <si>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</si>
  <si>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</si>
  <si>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</si>
  <si>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</si>
  <si>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</si>
  <si>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</si>
  <si>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</si>
  <si>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</si>
  <si>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</si>
  <si>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</si>
  <si>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</si>
  <si>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</si>
  <si>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</si>
  <si>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</si>
  <si>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</si>
  <si>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</si>
  <si>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</si>
  <si>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</si>
  <si>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</si>
  <si>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</si>
  <si>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</si>
  <si>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</si>
  <si>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</si>
  <si>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</si>
  <si>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</si>
  <si>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</si>
  <si>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</si>
  <si>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</si>
  <si>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</si>
  <si>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</si>
  <si>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</si>
  <si>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</si>
  <si>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</si>
  <si>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</si>
  <si>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</si>
  <si>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</si>
  <si>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</si>
  <si>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</si>
  <si>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</si>
  <si>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</si>
  <si>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</si>
  <si>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</si>
  <si>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</si>
  <si>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</si>
  <si>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</si>
  <si>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</si>
  <si>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</si>
  <si>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</si>
  <si>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</si>
  <si>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</si>
  <si>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</si>
  <si>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</si>
  <si>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</si>
  <si>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</si>
  <si>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</si>
  <si>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</si>
  <si>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</si>
  <si>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</si>
  <si>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</si>
  <si>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</si>
  <si>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</si>
  <si>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</si>
  <si>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</si>
  <si>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</si>
  <si>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</si>
  <si>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</si>
  <si>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</si>
  <si>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</si>
  <si>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</si>
  <si>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</si>
  <si>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</si>
  <si>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</si>
  <si>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</si>
  <si>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</si>
  <si>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</si>
  <si>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</si>
  <si>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</si>
  <si>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</si>
  <si>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</si>
  <si>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</si>
  <si>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</si>
  <si>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</si>
  <si>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</si>
  <si>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</si>
  <si>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</si>
  <si>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</si>
  <si>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</si>
  <si>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</si>
  <si>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</si>
  <si>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</si>
  <si>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</si>
  <si>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</si>
  <si>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</si>
  <si>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</si>
  <si>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</si>
  <si>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</si>
  <si>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</si>
  <si>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</si>
  <si>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</si>
  <si>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</si>
  <si>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</si>
  <si>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</si>
  <si>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</si>
  <si>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</si>
  <si>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</si>
  <si>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</si>
  <si>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</si>
  <si>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</si>
  <si>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</si>
  <si>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</si>
  <si>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</si>
  <si>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</si>
  <si>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</si>
  <si>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</si>
  <si>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</si>
  <si>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</si>
  <si>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</si>
  <si>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</si>
  <si>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</si>
  <si>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</si>
  <si>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</si>
  <si>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</si>
  <si>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</si>
  <si>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</si>
  <si>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</si>
  <si>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</si>
  <si>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</si>
  <si>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</si>
  <si>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</si>
  <si>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</si>
  <si>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</si>
  <si>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</si>
  <si>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</si>
  <si>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</si>
  <si>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</si>
  <si>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</si>
  <si>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</si>
  <si>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</si>
  <si>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</si>
  <si>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</si>
  <si>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</si>
  <si>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</si>
  <si>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</si>
  <si>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</si>
  <si>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</si>
  <si>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</si>
  <si>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</si>
  <si>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</si>
  <si>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</si>
  <si>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</si>
  <si>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</si>
  <si>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</si>
  <si>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</si>
  <si>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</si>
  <si>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</si>
  <si>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</si>
  <si>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</si>
  <si>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</si>
  <si>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</si>
  <si>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</si>
  <si>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</si>
  <si>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</si>
  <si>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</si>
  <si>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</si>
  <si>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</si>
  <si>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</si>
  <si>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</si>
  <si>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</si>
  <si>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</si>
  <si>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</si>
  <si>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</si>
  <si>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</si>
  <si>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</si>
  <si>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</si>
  <si>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</si>
  <si>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</si>
  <si>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</si>
  <si>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</si>
  <si>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</si>
  <si>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</si>
  <si>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</si>
  <si>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</si>
  <si>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</si>
  <si>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</si>
  <si>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</si>
  <si>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</si>
  <si>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</si>
  <si>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</si>
  <si>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</si>
  <si>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</si>
  <si>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</si>
  <si>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</si>
  <si>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</si>
  <si>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</si>
  <si>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</si>
  <si>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</si>
  <si>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</si>
  <si>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</si>
  <si>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</si>
  <si>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</si>
  <si>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</si>
  <si>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</si>
  <si>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</si>
  <si>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</si>
  <si>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</si>
  <si>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</si>
  <si>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</si>
  <si>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</si>
  <si>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</si>
  <si>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</si>
  <si>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</si>
  <si>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</si>
  <si>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</si>
  <si>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</si>
  <si>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</si>
  <si>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</si>
  <si>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</si>
  <si>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</si>
  <si>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</si>
  <si>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</si>
  <si>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</si>
  <si>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</si>
  <si>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</si>
  <si>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</si>
  <si>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</si>
  <si>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</si>
  <si>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</si>
  <si>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</si>
  <si>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</si>
  <si>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</si>
  <si>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</si>
  <si>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</si>
  <si>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</si>
  <si>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</si>
  <si>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</si>
  <si>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</si>
  <si>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</si>
  <si>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</si>
  <si>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</si>
  <si>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</si>
  <si>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</si>
  <si>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</si>
  <si>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</si>
  <si>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</si>
  <si>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</si>
  <si>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</si>
  <si>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</si>
  <si>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</si>
  <si>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</si>
  <si>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</si>
  <si>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</si>
  <si>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</si>
  <si>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</si>
  <si>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</si>
  <si>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</si>
  <si>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</si>
  <si>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</si>
  <si>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</si>
  <si>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</si>
  <si>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</si>
  <si>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</si>
  <si>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</si>
  <si>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</si>
  <si>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</si>
  <si>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</si>
  <si>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</si>
  <si>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</si>
  <si>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</si>
  <si>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</si>
  <si>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</si>
  <si>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</si>
  <si>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</si>
  <si>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</si>
  <si>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</si>
  <si>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</si>
  <si>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</si>
  <si>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</si>
  <si>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</si>
  <si>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</si>
  <si>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</si>
  <si>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</si>
  <si>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</si>
  <si>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</si>
  <si>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</si>
  <si>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</si>
  <si>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</si>
  <si>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</si>
  <si>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</si>
  <si>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</si>
  <si>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</si>
  <si>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</si>
  <si>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</si>
  <si>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</si>
  <si>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</si>
  <si>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</si>
  <si>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</si>
  <si>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</si>
  <si>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</si>
  <si>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</si>
  <si>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</si>
  <si>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</si>
  <si>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</si>
  <si>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</si>
  <si>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</si>
  <si>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</si>
  <si>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</si>
  <si>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</si>
  <si>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</si>
  <si>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</si>
  <si>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</si>
  <si>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</si>
  <si>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</si>
  <si>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</si>
  <si>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</si>
  <si>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</si>
  <si>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</si>
  <si>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</si>
  <si>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</si>
  <si>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</si>
  <si>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</si>
  <si>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</si>
  <si>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</si>
  <si>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</si>
  <si>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</si>
  <si>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</si>
  <si>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</si>
  <si>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</si>
  <si>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</si>
  <si>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</si>
  <si>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</si>
  <si>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</si>
  <si>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</si>
  <si>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</si>
  <si>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</si>
  <si>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</si>
  <si>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</si>
  <si>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</si>
  <si>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</si>
  <si>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</si>
  <si>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</si>
  <si>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</si>
  <si>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</si>
  <si>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</si>
  <si>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</si>
  <si>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</si>
  <si>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</si>
  <si>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</si>
  <si>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</si>
  <si>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</si>
  <si>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</si>
  <si>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</si>
  <si>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</si>
  <si>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</si>
  <si>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</si>
  <si>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</si>
  <si>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</si>
  <si>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</si>
  <si>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</si>
  <si>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</si>
  <si>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</si>
  <si>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</si>
  <si>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</si>
  <si>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</si>
  <si>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</si>
  <si>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</si>
  <si>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</si>
  <si>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</si>
  <si>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</si>
  <si>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</si>
  <si>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</si>
  <si>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</si>
  <si>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</si>
  <si>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</si>
  <si>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</si>
  <si>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</si>
  <si>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</si>
  <si>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</si>
  <si>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</si>
  <si>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</si>
  <si>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</si>
  <si>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</si>
  <si>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</si>
  <si>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</si>
  <si>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</si>
  <si>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</si>
  <si>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</si>
  <si>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</si>
  <si>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</si>
  <si>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</si>
  <si>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</si>
  <si>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</si>
  <si>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</si>
  <si>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</si>
  <si>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</si>
  <si>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</si>
  <si>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</si>
  <si>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</si>
  <si>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</si>
  <si>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</si>
  <si>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</si>
  <si>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</si>
  <si>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</si>
  <si>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</si>
  <si>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</si>
  <si>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</si>
  <si>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</si>
  <si>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</si>
  <si>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</si>
  <si>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</si>
  <si>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</si>
  <si>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</si>
  <si>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</si>
  <si>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</si>
  <si>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</si>
  <si>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</si>
  <si>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</si>
  <si>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</si>
  <si>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</si>
  <si>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</si>
  <si>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</si>
  <si>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</si>
  <si>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</si>
  <si>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</si>
  <si>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</si>
  <si>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</si>
  <si>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</si>
  <si>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</si>
  <si>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</si>
  <si>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</si>
  <si>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</si>
  <si>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</si>
  <si>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</si>
  <si>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</si>
  <si>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</si>
  <si>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</si>
  <si>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</si>
  <si>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</si>
  <si>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</si>
  <si>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</si>
  <si>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</si>
  <si>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</si>
  <si>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</si>
  <si>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</si>
  <si>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</si>
  <si>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</si>
  <si>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</si>
  <si>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</si>
  <si>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</si>
  <si>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</si>
  <si>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</si>
  <si>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</si>
  <si>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</si>
  <si>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</si>
  <si>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</si>
  <si>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</si>
  <si>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</si>
  <si>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</si>
  <si>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</si>
  <si>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</si>
  <si>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</si>
  <si>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</si>
  <si>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</si>
  <si>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</si>
  <si>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</si>
  <si>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</si>
  <si>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</si>
  <si>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</si>
  <si>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</si>
  <si>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</si>
  <si>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</si>
  <si>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</si>
  <si>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</si>
  <si>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</si>
  <si>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</si>
  <si>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</si>
  <si>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</si>
  <si>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</si>
  <si>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</si>
  <si>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</si>
  <si>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</si>
  <si>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</si>
  <si>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</si>
  <si>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</si>
  <si>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</si>
  <si>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</si>
  <si>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</si>
  <si>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</si>
  <si>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</si>
  <si>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</si>
  <si>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</si>
  <si>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</si>
  <si>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</si>
  <si>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</si>
  <si>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</si>
  <si>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</si>
  <si>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</si>
  <si>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</si>
  <si>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</si>
  <si>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</si>
  <si>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</si>
  <si>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</si>
  <si>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</si>
  <si>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</si>
  <si>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</si>
  <si>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</si>
  <si>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</si>
  <si>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</si>
  <si>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</si>
  <si>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</si>
  <si>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</si>
  <si>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</si>
  <si>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</si>
  <si>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</si>
  <si>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</si>
  <si>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</si>
  <si>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</si>
  <si>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</si>
  <si>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</si>
  <si>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</si>
  <si>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</si>
  <si>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</si>
  <si>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</si>
  <si>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</si>
  <si>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</si>
  <si>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</si>
  <si>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</si>
  <si>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</si>
  <si>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</si>
  <si>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</si>
  <si>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</si>
  <si>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</si>
  <si>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</si>
  <si>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</si>
  <si>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</si>
  <si>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</si>
  <si>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</si>
  <si>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</si>
  <si>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</si>
  <si>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</si>
  <si>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</si>
  <si>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</si>
  <si>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</si>
  <si>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</si>
  <si>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</si>
  <si>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</si>
  <si>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</si>
  <si>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</si>
  <si>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</si>
  <si>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</si>
  <si>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</si>
  <si>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</si>
  <si>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</si>
  <si>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</si>
  <si>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</si>
  <si>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</si>
  <si>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</si>
  <si>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</si>
  <si>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</si>
  <si>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</si>
  <si>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</si>
  <si>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</si>
  <si>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</si>
  <si>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</si>
  <si>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</si>
  <si>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</si>
  <si>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</si>
  <si>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</si>
  <si>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</si>
  <si>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</si>
  <si>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</si>
  <si>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</si>
  <si>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</si>
  <si>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</si>
  <si>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</si>
  <si>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</si>
  <si>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</si>
  <si>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</si>
  <si>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</si>
  <si>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</si>
  <si>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</si>
  <si>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</si>
  <si>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</si>
  <si>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</si>
  <si>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</si>
  <si>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</si>
  <si>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</si>
  <si>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</si>
  <si>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</si>
  <si>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</si>
  <si>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</si>
  <si>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</si>
  <si>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</si>
  <si>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</si>
  <si>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</si>
  <si>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</si>
  <si>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</si>
  <si>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</si>
  <si>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</si>
  <si>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</si>
  <si>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</si>
  <si>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</si>
  <si>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</si>
  <si>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</si>
  <si>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</si>
  <si>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</si>
  <si>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</si>
  <si>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</si>
  <si>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</si>
  <si>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</si>
  <si>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</si>
  <si>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</si>
  <si>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</si>
  <si>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</si>
  <si>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</si>
  <si>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</si>
  <si>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</si>
  <si>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</si>
  <si>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</si>
  <si>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</si>
  <si>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</si>
  <si>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</si>
  <si>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</si>
  <si>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</si>
  <si>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</si>
  <si>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</si>
  <si>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</si>
  <si>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</si>
  <si>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</si>
  <si>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</si>
  <si>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</si>
  <si>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</si>
  <si>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</si>
  <si>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</si>
  <si>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</si>
  <si>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</si>
  <si>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</si>
  <si>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</si>
  <si>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</si>
  <si>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</si>
  <si>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</si>
  <si>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</si>
  <si>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</si>
  <si>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</si>
  <si>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</si>
  <si>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</si>
  <si>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</si>
  <si>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</si>
  <si>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</si>
  <si>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</si>
  <si>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</si>
  <si>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</si>
  <si>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</si>
  <si>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</si>
  <si>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</si>
  <si>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</si>
  <si>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</si>
  <si>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</si>
  <si>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</si>
  <si>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</si>
  <si>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</si>
  <si>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</si>
  <si>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</si>
  <si>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</si>
  <si>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</si>
  <si>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</si>
  <si>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</si>
  <si>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</si>
  <si>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</si>
  <si>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</si>
  <si>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</si>
  <si>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</si>
  <si>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</si>
  <si>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</si>
  <si>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</si>
  <si>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</si>
  <si>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</si>
  <si>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</si>
  <si>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</si>
  <si>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</si>
  <si>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</si>
  <si>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</si>
  <si>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</si>
  <si>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</si>
  <si>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</si>
  <si>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</si>
  <si>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</si>
  <si>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</si>
  <si>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</si>
  <si>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</si>
  <si>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</si>
  <si>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</si>
  <si>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</si>
  <si>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</si>
  <si>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</si>
  <si>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</si>
  <si>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</si>
  <si>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</si>
  <si>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</si>
  <si>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</si>
  <si>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</si>
  <si>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</si>
  <si>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</si>
  <si>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</si>
  <si>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</si>
  <si>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</si>
  <si>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</si>
  <si>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</si>
  <si>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</si>
  <si>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</si>
  <si>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</si>
  <si>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</si>
  <si>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</si>
  <si>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</si>
  <si>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</si>
  <si>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</si>
  <si>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</si>
  <si>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</si>
  <si>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</si>
  <si>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</si>
  <si>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</si>
  <si>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</si>
  <si>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</si>
  <si>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</si>
  <si>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</si>
  <si>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</si>
  <si>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</si>
  <si>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</si>
  <si>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</si>
  <si>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</si>
  <si>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</si>
  <si>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</si>
  <si>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</si>
  <si>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</si>
  <si>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</si>
  <si>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</si>
  <si>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</si>
  <si>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</si>
  <si>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</si>
  <si>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</si>
  <si>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</si>
  <si>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</si>
  <si>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</si>
  <si>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</si>
  <si>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</si>
  <si>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</si>
  <si>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</si>
  <si>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</si>
  <si>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</si>
  <si>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</si>
  <si>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</si>
  <si>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</si>
  <si>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</si>
  <si>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</si>
  <si>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</si>
  <si>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</si>
  <si>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</si>
  <si>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</si>
  <si>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</si>
  <si>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</si>
  <si>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</si>
  <si>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</si>
  <si>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</si>
  <si>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</si>
  <si>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</si>
  <si>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</si>
  <si>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</si>
  <si>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</si>
  <si>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</si>
  <si>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</si>
  <si>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</si>
  <si>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</si>
  <si>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</si>
  <si>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</si>
  <si>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</si>
  <si>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</si>
  <si>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</si>
  <si>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</si>
  <si>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</si>
  <si>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</si>
  <si>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</si>
  <si>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</si>
  <si>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</si>
  <si>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</si>
  <si>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</si>
  <si>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</si>
  <si>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</si>
  <si>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</si>
  <si>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</si>
  <si>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</si>
  <si>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</si>
  <si>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</si>
  <si>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</si>
  <si>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</si>
  <si>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</si>
  <si>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</si>
  <si>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</si>
  <si>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</si>
  <si>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</si>
  <si>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</si>
  <si>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</si>
  <si>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</si>
  <si>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</si>
  <si>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</si>
  <si>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</si>
  <si>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</si>
  <si>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</si>
  <si>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</si>
  <si>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</si>
  <si>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</si>
  <si>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</si>
  <si>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</si>
  <si>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</si>
  <si>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</si>
  <si>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</si>
  <si>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</si>
  <si>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</si>
  <si>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</si>
  <si>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</si>
  <si>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</si>
  <si>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</si>
  <si>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</si>
  <si>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</si>
  <si>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</si>
  <si>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</si>
  <si>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</si>
  <si>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</si>
  <si>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</si>
  <si>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</si>
  <si>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</si>
  <si>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</si>
  <si>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</si>
  <si>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</si>
  <si>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</si>
  <si>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</si>
  <si>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</si>
  <si>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</si>
  <si>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</si>
  <si>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</si>
  <si>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</si>
  <si>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</si>
  <si>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</si>
  <si>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</si>
  <si>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</si>
  <si>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</si>
  <si>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</si>
  <si>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</si>
  <si>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</si>
  <si>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</si>
  <si>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</si>
  <si>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</si>
  <si>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</si>
  <si>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</si>
  <si>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</si>
  <si>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</si>
  <si>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</si>
  <si>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</si>
  <si>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</si>
  <si>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</si>
  <si>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</si>
  <si>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</si>
  <si>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</si>
  <si>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</si>
  <si>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</si>
  <si>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</si>
  <si>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</si>
  <si>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</si>
  <si>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</si>
  <si>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</si>
  <si>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</si>
  <si>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</si>
  <si>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</si>
  <si>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</si>
  <si>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</si>
  <si>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</si>
  <si>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</si>
  <si>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</si>
  <si>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</si>
  <si>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</si>
  <si>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</si>
  <si>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</si>
  <si>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</si>
  <si>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</si>
  <si>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</si>
  <si>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</si>
  <si>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</si>
  <si>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</si>
  <si>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</si>
  <si>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</si>
  <si>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</si>
  <si>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</si>
  <si>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</si>
  <si>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</si>
  <si>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</si>
  <si>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</si>
  <si>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</si>
  <si>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</si>
  <si>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</si>
  <si>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</si>
  <si>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</si>
  <si>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</si>
  <si>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</si>
  <si>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</si>
  <si>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</si>
  <si>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</si>
  <si>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</si>
  <si>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</si>
  <si>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</si>
  <si>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</si>
  <si>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</si>
  <si>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</si>
  <si>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</si>
  <si>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</si>
  <si>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</si>
  <si>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</si>
  <si>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</si>
  <si>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</si>
  <si>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</si>
  <si>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</si>
  <si>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</si>
  <si>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</si>
  <si>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</si>
  <si>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</si>
  <si>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</si>
  <si>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</si>
  <si>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</si>
  <si>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</si>
  <si>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</si>
  <si>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</si>
  <si>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</si>
  <si>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</si>
  <si>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</si>
  <si>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</si>
  <si>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</si>
  <si>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</si>
  <si>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</si>
  <si>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</si>
  <si>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</si>
  <si>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</si>
  <si>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</si>
  <si>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</si>
  <si>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</si>
  <si>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</si>
  <si>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</si>
  <si>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</si>
  <si>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</si>
  <si>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</si>
  <si>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</si>
  <si>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</si>
  <si>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</si>
  <si>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</si>
  <si>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</si>
  <si>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</si>
  <si>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</si>
  <si>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</si>
  <si>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</si>
  <si>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</si>
  <si>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</si>
  <si>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</si>
  <si>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</si>
  <si>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</si>
  <si>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</si>
  <si>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</si>
  <si>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</si>
  <si>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</si>
  <si>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</si>
  <si>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</si>
  <si>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</si>
  <si>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</si>
  <si>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</si>
  <si>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</si>
  <si>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</si>
  <si>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</si>
  <si>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</si>
  <si>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</si>
  <si>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</si>
  <si>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</si>
  <si>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</si>
  <si>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</si>
  <si>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</si>
  <si>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</si>
  <si>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</si>
  <si>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</si>
  <si>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</si>
  <si>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</si>
  <si>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</si>
  <si>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</si>
  <si>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</si>
  <si>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</si>
  <si>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</si>
  <si>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</si>
  <si>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</si>
  <si>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</si>
  <si>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</si>
  <si>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</si>
  <si>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</si>
  <si>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</si>
  <si>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</si>
  <si>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</si>
  <si>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</si>
  <si>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</si>
  <si>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</si>
  <si>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</si>
  <si>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</si>
  <si>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</si>
  <si>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</si>
  <si>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</si>
  <si>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</si>
  <si>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</si>
  <si>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</si>
  <si>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</si>
  <si>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</si>
  <si>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</si>
  <si>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</si>
  <si>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</si>
  <si>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</si>
  <si>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</si>
  <si>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</si>
  <si>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</si>
  <si>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</si>
  <si>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</si>
  <si>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</si>
  <si>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</si>
  <si>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</si>
  <si>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</si>
  <si>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</si>
  <si>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</si>
  <si>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</si>
  <si>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</si>
  <si>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</si>
  <si>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</si>
  <si>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</si>
  <si>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</si>
  <si>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</si>
  <si>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</si>
  <si>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</si>
  <si>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</si>
  <si>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</si>
  <si>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</si>
  <si>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</si>
  <si>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</si>
  <si>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</si>
  <si>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</si>
  <si>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</si>
  <si>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</si>
  <si>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</si>
  <si>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</si>
  <si>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</si>
  <si>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</si>
  <si>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</si>
  <si>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</si>
  <si>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</si>
  <si>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</si>
  <si>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</si>
  <si>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</si>
  <si>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</si>
  <si>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</si>
  <si>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</si>
  <si>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</si>
  <si>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</si>
  <si>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</si>
  <si>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</si>
  <si>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</si>
  <si>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</si>
  <si>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</si>
  <si>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</si>
  <si>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</si>
  <si>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</si>
  <si>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</si>
  <si>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</si>
  <si>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</si>
  <si>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</si>
  <si>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</si>
  <si>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</si>
  <si>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</si>
  <si>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</si>
  <si>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</si>
  <si>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</si>
  <si>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</si>
  <si>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</si>
  <si>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</si>
  <si>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</si>
  <si>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</si>
  <si>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</si>
  <si>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</si>
  <si>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</si>
  <si>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</si>
  <si>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</si>
  <si>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</si>
  <si>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</si>
  <si>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</si>
  <si>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</si>
  <si>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</si>
  <si>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</si>
  <si>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</si>
  <si>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</si>
  <si>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</si>
  <si>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</si>
  <si>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</si>
  <si>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</si>
  <si>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</si>
  <si>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</si>
  <si>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</si>
  <si>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</si>
  <si>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</si>
  <si>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</si>
  <si>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</si>
  <si>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</si>
  <si>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</si>
  <si>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</si>
  <si>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</si>
  <si>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</si>
  <si>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</si>
  <si>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</si>
  <si>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</si>
  <si>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</si>
  <si>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</si>
  <si>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</si>
  <si>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</si>
  <si>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</si>
  <si>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</si>
  <si>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</si>
  <si>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</si>
  <si>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</si>
  <si>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</si>
  <si>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</si>
  <si>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</si>
  <si>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</si>
  <si>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</si>
  <si>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</si>
  <si>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</si>
  <si>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</si>
  <si>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</si>
  <si>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</si>
  <si>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</si>
  <si>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</si>
  <si>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</si>
  <si>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</si>
  <si>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</si>
  <si>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</si>
  <si>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</si>
  <si>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</si>
  <si>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</si>
  <si>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</si>
  <si>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</si>
  <si>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</si>
  <si>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</si>
  <si>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</si>
  <si>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</si>
  <si>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</si>
  <si>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</si>
  <si>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</si>
  <si>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</si>
  <si>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</si>
  <si>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</si>
  <si>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</si>
  <si>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</si>
  <si>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</si>
  <si>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</si>
  <si>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</si>
  <si>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</si>
  <si>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</si>
  <si>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</si>
  <si>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</si>
  <si>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</si>
  <si>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</si>
  <si>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</si>
  <si>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</si>
  <si>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</si>
  <si>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</si>
  <si>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</si>
  <si>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</si>
  <si>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</si>
  <si>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</si>
  <si>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</si>
  <si>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</si>
  <si>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</si>
  <si>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</si>
  <si>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</si>
  <si>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</si>
  <si>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</si>
  <si>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</si>
  <si>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</si>
  <si>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</si>
  <si>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</si>
  <si>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</si>
  <si>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</si>
  <si>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</si>
  <si>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</si>
  <si>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</si>
  <si>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</si>
  <si>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</si>
  <si>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</si>
  <si>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</si>
  <si>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</si>
  <si>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</si>
  <si>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</si>
  <si>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</si>
  <si>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</si>
  <si>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</si>
  <si>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</si>
  <si>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</si>
  <si>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</si>
  <si>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</si>
  <si>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</si>
  <si>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</si>
  <si>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</si>
  <si>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</si>
  <si>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</si>
  <si>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</si>
  <si>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</si>
  <si>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</si>
  <si>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</si>
  <si>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</si>
  <si>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</si>
  <si>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</si>
  <si>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</si>
  <si>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</si>
  <si>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</si>
  <si>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</si>
  <si>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</si>
  <si>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</si>
  <si>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</si>
  <si>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</si>
  <si>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</si>
  <si>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</si>
  <si>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</si>
  <si>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</si>
  <si>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</si>
  <si>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</si>
  <si>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</si>
  <si>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</si>
  <si>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</si>
  <si>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</si>
  <si>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</si>
  <si>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</si>
  <si>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</si>
  <si>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</si>
  <si>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</si>
  <si>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</si>
  <si>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</si>
  <si>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</si>
  <si>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</si>
  <si>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</si>
  <si>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</si>
  <si>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</si>
  <si>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</si>
  <si>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</si>
  <si>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</si>
  <si>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</si>
  <si>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</si>
  <si>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</si>
  <si>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</si>
  <si>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</si>
  <si>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</si>
  <si>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</si>
  <si>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</si>
  <si>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</si>
  <si>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</si>
  <si>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</si>
  <si>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</si>
  <si>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</si>
  <si>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</si>
  <si>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</si>
  <si>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</si>
  <si>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</si>
  <si>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</si>
  <si>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</si>
  <si>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</si>
  <si>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</si>
  <si>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</si>
  <si>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</si>
  <si>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</si>
  <si>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</si>
  <si>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</si>
  <si>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</si>
  <si>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</si>
  <si>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</si>
  <si>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</si>
  <si>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</si>
  <si>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</si>
  <si>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</si>
  <si>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</si>
  <si>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</si>
  <si>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</si>
  <si>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</si>
  <si>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</si>
  <si>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</si>
  <si>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</si>
  <si>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</si>
  <si>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</si>
  <si>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</si>
  <si>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</si>
  <si>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</si>
  <si>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</si>
  <si>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</si>
  <si>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</si>
  <si>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</si>
  <si>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</si>
  <si>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</si>
  <si>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</si>
  <si>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</si>
  <si>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</si>
  <si>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</si>
  <si>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</si>
  <si>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</si>
  <si>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</si>
  <si>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</si>
  <si>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</si>
  <si>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</si>
  <si>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</si>
  <si>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</si>
  <si>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</si>
  <si>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</si>
  <si>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</si>
  <si>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</si>
  <si>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</si>
  <si>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</si>
  <si>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</si>
  <si>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</si>
  <si>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</si>
  <si>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</si>
  <si>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</si>
  <si>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</si>
  <si>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</si>
  <si>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</si>
  <si>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</si>
  <si>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</si>
  <si>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</si>
  <si>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</si>
  <si>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</si>
  <si>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</si>
  <si>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</si>
  <si>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</si>
  <si>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</si>
  <si>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</si>
  <si>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</si>
  <si>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</si>
  <si>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</si>
  <si>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</si>
  <si>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</si>
  <si>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</si>
  <si>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</si>
  <si>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</si>
  <si>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</si>
  <si>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</si>
  <si>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</si>
  <si>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</si>
  <si>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</si>
  <si>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</si>
  <si>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</si>
  <si>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</si>
  <si>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</si>
  <si>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</si>
  <si>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</si>
  <si>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</si>
  <si>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</si>
  <si>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</si>
  <si>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</si>
  <si>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</si>
  <si>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</si>
  <si>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</si>
  <si>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</si>
  <si>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</si>
  <si>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</si>
  <si>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</si>
  <si>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</si>
  <si>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</si>
  <si>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</si>
  <si>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</si>
  <si>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</si>
  <si>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</si>
  <si>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</si>
  <si>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</si>
  <si>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</si>
  <si>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</si>
  <si>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</si>
  <si>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</si>
  <si>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</si>
  <si>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</si>
  <si>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</si>
  <si>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</si>
  <si>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</si>
  <si>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</si>
  <si>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</si>
  <si>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</si>
  <si>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</si>
  <si>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</si>
  <si>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</si>
  <si>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</si>
  <si>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</si>
  <si>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</si>
  <si>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</si>
  <si>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</si>
  <si>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</si>
  <si>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</si>
  <si>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</si>
  <si>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</si>
  <si>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</si>
  <si>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</si>
  <si>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</si>
  <si>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</si>
  <si>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</si>
  <si>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</si>
  <si>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</si>
  <si>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</si>
  <si>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</si>
  <si>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</si>
  <si>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</si>
  <si>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</si>
  <si>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</si>
  <si>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</si>
  <si>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</si>
  <si>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</si>
  <si>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</si>
  <si>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</si>
  <si>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</si>
  <si>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</si>
  <si>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</si>
  <si>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</si>
  <si>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</si>
  <si>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</si>
  <si>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</si>
  <si>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</si>
  <si>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</si>
  <si>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</si>
  <si>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</si>
  <si>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</si>
  <si>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</si>
  <si>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</si>
  <si>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</si>
  <si>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</si>
  <si>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</si>
  <si>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</si>
  <si>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</si>
  <si>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</si>
  <si>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</si>
  <si>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</si>
  <si>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</si>
  <si>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</si>
  <si>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</si>
  <si>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</si>
  <si>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</si>
  <si>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</si>
  <si>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</si>
  <si>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</si>
  <si>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</si>
  <si>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</si>
  <si>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</si>
  <si>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</si>
  <si>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</si>
  <si>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</si>
  <si>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</si>
  <si>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</si>
  <si>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</si>
  <si>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</si>
  <si>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</si>
  <si>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</si>
  <si>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</si>
  <si>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</si>
  <si>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</si>
  <si>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</si>
  <si>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</si>
  <si>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</si>
  <si>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</si>
  <si>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</si>
  <si>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</si>
  <si>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</si>
  <si>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</si>
  <si>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</si>
  <si>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</si>
  <si>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</si>
  <si>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</si>
  <si>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</si>
  <si>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</si>
  <si>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</si>
  <si>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</si>
  <si>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</si>
  <si>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</si>
  <si>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</si>
  <si>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</si>
  <si>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</si>
  <si>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</si>
  <si>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</si>
  <si>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</si>
  <si>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</si>
  <si>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</si>
  <si>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</si>
  <si>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</si>
  <si>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</si>
  <si>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</si>
  <si>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</si>
  <si>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</si>
  <si>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</si>
  <si>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</si>
  <si>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</si>
  <si>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</si>
  <si>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</si>
  <si>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</si>
  <si>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</si>
  <si>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</si>
  <si>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</si>
  <si>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</si>
  <si>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</si>
  <si>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</si>
  <si>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</si>
  <si>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</si>
  <si>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</si>
  <si>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</si>
  <si>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</si>
  <si>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</si>
  <si>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</si>
  <si>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</si>
  <si>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</si>
  <si>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</si>
  <si>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</si>
  <si>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</si>
  <si>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</si>
  <si>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</si>
  <si>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</si>
  <si>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</si>
  <si>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</si>
  <si>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</si>
  <si>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</si>
  <si>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</si>
  <si>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</si>
  <si>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</si>
  <si>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</si>
  <si>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</si>
  <si>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</si>
  <si>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</si>
  <si>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</si>
  <si>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</si>
  <si>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</si>
  <si>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</si>
  <si>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</si>
  <si>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</si>
  <si>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</si>
  <si>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</si>
  <si>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</si>
  <si>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</si>
  <si>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</si>
  <si>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</si>
  <si>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</si>
  <si>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</si>
  <si>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</si>
  <si>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</si>
  <si>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</si>
  <si>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</si>
  <si>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</si>
  <si>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</si>
  <si>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</si>
  <si>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</si>
  <si>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</si>
  <si>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</si>
  <si>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</si>
  <si>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</si>
  <si>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</si>
  <si>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</si>
  <si>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</si>
  <si>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</si>
  <si>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</si>
  <si>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</si>
  <si>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</si>
  <si>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</si>
  <si>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</si>
  <si>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</si>
  <si>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</si>
  <si>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</si>
  <si>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</si>
  <si>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</si>
  <si>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</si>
  <si>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</si>
  <si>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</si>
  <si>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</si>
  <si>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</si>
  <si>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</si>
  <si>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</si>
  <si>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</si>
  <si>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</si>
  <si>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</si>
  <si>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</si>
  <si>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</si>
  <si>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</si>
  <si>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</si>
  <si>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</si>
  <si>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</si>
  <si>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</si>
  <si>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</si>
  <si>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</si>
  <si>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</si>
  <si>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</si>
  <si>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</si>
  <si>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</si>
  <si>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</si>
  <si>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</si>
  <si>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</si>
  <si>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</si>
  <si>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</si>
  <si>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</si>
  <si>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</si>
  <si>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</si>
  <si>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</si>
  <si>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</si>
  <si>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</si>
  <si>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</si>
  <si>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</si>
  <si>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</si>
  <si>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</si>
  <si>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</si>
  <si>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</si>
  <si>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</si>
  <si>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</si>
  <si>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</si>
  <si>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</si>
  <si>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</si>
  <si>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</si>
  <si>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</si>
  <si>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</si>
  <si>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</si>
  <si>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</si>
  <si>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</si>
  <si>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</si>
  <si>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</si>
  <si>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</si>
  <si>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</si>
  <si>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</si>
  <si>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</si>
  <si>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</si>
  <si>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</si>
  <si>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</si>
  <si>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</si>
  <si>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</si>
  <si>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</si>
  <si>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</si>
  <si>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</si>
  <si>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</si>
  <si>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</si>
  <si>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</si>
  <si>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</si>
  <si>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</si>
  <si>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</si>
  <si>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</si>
  <si>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</si>
  <si>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</si>
  <si>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</si>
  <si>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</si>
  <si>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</si>
  <si>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</si>
  <si>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</si>
  <si>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</si>
  <si>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</si>
  <si>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</si>
  <si>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</si>
  <si>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</si>
  <si>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</si>
  <si>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</si>
  <si>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</si>
  <si>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</si>
  <si>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</si>
  <si>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</si>
  <si>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</si>
  <si>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</si>
  <si>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</si>
  <si>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</si>
  <si>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</si>
  <si>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</si>
  <si>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</si>
  <si>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</si>
  <si>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</si>
  <si>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</si>
  <si>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</si>
  <si>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</si>
  <si>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</si>
  <si>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</si>
  <si>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</si>
  <si>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</si>
  <si>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</si>
  <si>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</si>
  <si>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</si>
  <si>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</si>
  <si>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</si>
  <si>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</si>
  <si>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</si>
  <si>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</si>
  <si>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</si>
  <si>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</si>
  <si>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</si>
  <si>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</si>
  <si>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</si>
  <si>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</si>
  <si>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</si>
  <si>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</si>
  <si>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</si>
  <si>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</si>
  <si>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</si>
  <si>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</si>
  <si>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</si>
  <si>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</si>
  <si>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</si>
  <si>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</si>
  <si>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</si>
  <si>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</si>
  <si>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</si>
  <si>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</si>
  <si>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</si>
  <si>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</si>
  <si>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</si>
  <si>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</si>
  <si>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</si>
  <si>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</si>
  <si>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</si>
  <si>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</si>
  <si>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</si>
  <si>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</si>
  <si>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</si>
  <si>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</si>
  <si>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</si>
  <si>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</si>
  <si>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</si>
  <si>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</si>
  <si>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</si>
  <si>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</si>
  <si>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</si>
  <si>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</si>
  <si>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</si>
  <si>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</si>
  <si>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</si>
  <si>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</si>
  <si>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</si>
  <si>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</si>
  <si>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</si>
  <si>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</si>
  <si>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</si>
  <si>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</si>
  <si>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</si>
  <si>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</si>
  <si>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</si>
  <si>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</si>
  <si>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</si>
  <si>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</si>
  <si>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</si>
  <si>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</si>
  <si>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</si>
  <si>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</si>
  <si>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</si>
  <si>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</si>
  <si>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</si>
  <si>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</si>
  <si>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</si>
  <si>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</si>
  <si>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</si>
  <si>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</si>
  <si>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</si>
  <si>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</si>
  <si>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</si>
  <si>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</si>
  <si>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</si>
  <si>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</si>
  <si>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</si>
  <si>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</si>
  <si>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</si>
  <si>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</si>
  <si>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</si>
  <si>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</si>
  <si>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</si>
  <si>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</si>
  <si>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</si>
  <si>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</si>
  <si>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</si>
  <si>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</si>
  <si>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</si>
  <si>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</si>
  <si>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</si>
  <si>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</si>
  <si>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</si>
  <si>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</si>
  <si>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</si>
  <si>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</si>
  <si>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</si>
  <si>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</si>
  <si>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</si>
  <si>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</si>
  <si>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</si>
  <si>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</si>
  <si>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</si>
  <si>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</si>
  <si>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</si>
  <si>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</si>
  <si>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</si>
  <si>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</si>
  <si>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</si>
  <si>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</si>
  <si>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</si>
  <si>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</si>
  <si>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</si>
  <si>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</si>
  <si>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</si>
  <si>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</si>
  <si>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</si>
  <si>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</si>
  <si>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</si>
  <si>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</si>
  <si>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</si>
  <si>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</si>
  <si>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</si>
  <si>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</si>
  <si>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</si>
  <si>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</si>
  <si>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</si>
  <si>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</si>
  <si>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</si>
  <si>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</si>
  <si>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</si>
  <si>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</si>
  <si>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</si>
  <si>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</si>
  <si>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</si>
  <si>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</si>
  <si>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</si>
  <si>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</si>
  <si>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</si>
  <si>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</si>
  <si>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</si>
  <si>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</si>
  <si>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</si>
  <si>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</si>
  <si>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</si>
  <si>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</si>
  <si>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</si>
  <si>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</si>
  <si>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</si>
  <si>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</si>
  <si>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</si>
  <si>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</si>
  <si>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</si>
  <si>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</si>
  <si>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</si>
  <si>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</si>
  <si>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</si>
  <si>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</si>
  <si>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</si>
  <si>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</si>
  <si>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</si>
  <si>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</si>
  <si>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</si>
  <si>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</si>
  <si>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</si>
  <si>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</si>
  <si>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</si>
  <si>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</si>
  <si>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</si>
  <si>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</si>
  <si>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</si>
  <si>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</si>
  <si>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</si>
  <si>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</si>
  <si>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</si>
  <si>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</si>
  <si>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</si>
  <si>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</si>
  <si>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</si>
  <si>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</si>
  <si>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</si>
  <si>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</si>
  <si>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</si>
  <si>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</si>
  <si>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</si>
  <si>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</si>
  <si>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</si>
  <si>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</si>
  <si>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</si>
  <si>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</si>
  <si>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</si>
  <si>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</si>
  <si>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</si>
  <si>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</si>
  <si>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</si>
  <si>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</si>
  <si>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</si>
  <si>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</si>
  <si>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</si>
  <si>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</si>
  <si>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</si>
  <si>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</si>
  <si>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</si>
  <si>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</si>
  <si>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</si>
  <si>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</si>
  <si>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</si>
  <si>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</si>
  <si>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</si>
  <si>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</si>
  <si>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</si>
  <si>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</si>
  <si>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</si>
  <si>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</si>
  <si>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</si>
  <si>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</si>
  <si>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</si>
  <si>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</si>
  <si>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</si>
  <si>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</si>
  <si>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</si>
  <si>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</si>
  <si>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</si>
  <si>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</si>
  <si>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</si>
  <si>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</si>
  <si>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</si>
  <si>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</si>
  <si>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</si>
  <si>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</si>
  <si>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</si>
  <si>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</si>
  <si>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</si>
  <si>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</si>
  <si>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</si>
  <si>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</si>
  <si>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</si>
  <si>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</si>
  <si>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</si>
  <si>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</si>
  <si>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</si>
  <si>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</si>
  <si>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</si>
  <si>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</si>
  <si>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</si>
  <si>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</si>
  <si>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</si>
  <si>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</si>
  <si>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</si>
  <si>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</si>
  <si>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</si>
  <si>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</si>
  <si>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</si>
  <si>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</si>
  <si>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</si>
  <si>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</si>
  <si>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</si>
  <si>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</si>
  <si>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</si>
  <si>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</si>
  <si>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</si>
  <si>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</si>
  <si>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</si>
  <si>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</si>
  <si>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</si>
  <si>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</si>
  <si>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</si>
  <si>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</si>
  <si>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</si>
  <si>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</si>
  <si>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</si>
  <si>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</si>
  <si>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</si>
  <si>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</si>
  <si>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</si>
  <si>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</si>
  <si>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</si>
  <si>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</si>
  <si>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</si>
  <si>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</si>
  <si>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</si>
  <si>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</si>
  <si>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</si>
  <si>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</si>
  <si>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</si>
  <si>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</si>
  <si>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</si>
  <si>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</si>
  <si>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</si>
  <si>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</si>
  <si>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</si>
  <si>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</si>
  <si>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</si>
  <si>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</si>
  <si>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</si>
  <si>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</si>
  <si>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</si>
  <si>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</si>
  <si>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</si>
  <si>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</si>
  <si>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</si>
  <si>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</si>
  <si>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</si>
  <si>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</si>
  <si>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</si>
  <si>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</si>
  <si>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</si>
  <si>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</si>
  <si>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</si>
  <si>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</si>
  <si>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</si>
  <si>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</si>
  <si>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</si>
  <si>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</si>
  <si>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</si>
  <si>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</si>
  <si>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</si>
  <si>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</si>
  <si>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</si>
  <si>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</si>
  <si>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</si>
  <si>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</si>
  <si>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</si>
  <si>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</si>
  <si>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</si>
  <si>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</si>
  <si>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</si>
  <si>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</si>
  <si>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</si>
  <si>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</si>
  <si>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</si>
  <si>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</si>
  <si>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</si>
  <si>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</si>
  <si>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</si>
  <si>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</si>
  <si>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</si>
  <si>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</si>
  <si>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</si>
  <si>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</si>
  <si>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</si>
  <si>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</si>
  <si>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</si>
  <si>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</si>
  <si>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</si>
  <si>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</si>
  <si>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</si>
  <si>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</si>
  <si>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</si>
  <si>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</si>
  <si>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</si>
  <si>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</si>
  <si>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</si>
  <si>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</si>
  <si>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</si>
  <si>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</si>
  <si>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</si>
  <si>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</si>
  <si>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</si>
  <si>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</si>
  <si>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</si>
  <si>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</si>
  <si>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</si>
  <si>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</si>
  <si>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</si>
  <si>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</si>
  <si>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</si>
  <si>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</si>
  <si>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</si>
  <si>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</si>
  <si>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</si>
  <si>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</si>
  <si>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</si>
  <si>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</si>
  <si>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</si>
  <si>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</si>
  <si>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</si>
  <si>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</si>
  <si>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</si>
  <si>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</si>
  <si>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</si>
  <si>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</si>
  <si>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</si>
  <si>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</si>
  <si>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</si>
  <si>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</si>
  <si>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</si>
  <si>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</si>
  <si>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</si>
  <si>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</si>
  <si>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</si>
  <si>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</si>
  <si>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</si>
  <si>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</si>
  <si>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</si>
  <si>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</si>
  <si>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</si>
  <si>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</si>
  <si>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</si>
  <si>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</si>
  <si>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</si>
  <si>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</si>
  <si>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</si>
  <si>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</si>
  <si>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</si>
  <si>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</si>
  <si>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</si>
  <si>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</si>
  <si>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</si>
  <si>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</si>
  <si>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</si>
  <si>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</si>
  <si>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</si>
  <si>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</si>
  <si>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</si>
  <si>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</si>
  <si>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</si>
  <si>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</si>
  <si>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</si>
  <si>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</si>
  <si>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</si>
  <si>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</si>
  <si>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</si>
  <si>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</si>
  <si>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</si>
  <si>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</si>
  <si>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</si>
  <si>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</si>
  <si>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</si>
  <si>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</si>
  <si>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</si>
  <si>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</si>
  <si>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</si>
  <si>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</si>
  <si>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</si>
  <si>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</si>
  <si>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</si>
  <si>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</si>
  <si>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</si>
  <si>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</si>
  <si>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</si>
  <si>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</si>
  <si>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</si>
  <si>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</si>
  <si>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</si>
  <si>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</si>
  <si>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</si>
  <si>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</si>
  <si>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</si>
  <si>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</si>
  <si>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</si>
  <si>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</si>
  <si>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</si>
  <si>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</si>
  <si>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</si>
  <si>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</si>
  <si>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</si>
  <si>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</si>
  <si>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</si>
  <si>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</si>
  <si>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</si>
  <si>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</si>
  <si>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</si>
  <si>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</si>
  <si>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</si>
  <si>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</si>
  <si>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</si>
  <si>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</si>
  <si>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</si>
  <si>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</si>
  <si>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</si>
  <si>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</si>
  <si>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</si>
  <si>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</si>
  <si>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</si>
  <si>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</si>
  <si>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</si>
  <si>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</si>
  <si>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</si>
  <si>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</si>
  <si>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</si>
  <si>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</si>
  <si>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</si>
  <si>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</si>
  <si>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</si>
  <si>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</si>
  <si>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</si>
  <si>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</si>
  <si>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</si>
  <si>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</si>
  <si>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</si>
  <si>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</si>
  <si>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</si>
  <si>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</si>
  <si>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</si>
  <si>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</si>
  <si>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</si>
  <si>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</si>
  <si>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</si>
  <si>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</si>
  <si>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</si>
  <si>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</si>
  <si>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</si>
  <si>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</si>
  <si>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</si>
  <si>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</si>
  <si>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</si>
  <si>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</si>
  <si>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</si>
  <si>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</si>
  <si>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</si>
  <si>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</si>
  <si>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</si>
  <si>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</si>
  <si>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</si>
  <si>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</si>
  <si>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</si>
  <si>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</si>
  <si>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</si>
  <si>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</si>
  <si>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</si>
  <si>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</si>
  <si>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</si>
  <si>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</si>
  <si>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</si>
  <si>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</si>
  <si>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</si>
  <si>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</si>
  <si>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</si>
  <si>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</si>
  <si>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</si>
  <si>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</si>
  <si>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</si>
  <si>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</si>
  <si>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</si>
  <si>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</si>
  <si>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</si>
  <si>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</si>
  <si>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</si>
  <si>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</si>
  <si>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</si>
  <si>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</si>
  <si>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</si>
  <si>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</si>
  <si>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</si>
  <si>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</si>
  <si>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</si>
  <si>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</si>
  <si>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</si>
  <si>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</si>
  <si>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</si>
  <si>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</si>
  <si>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</si>
  <si>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</si>
  <si>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</si>
  <si>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</si>
  <si>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</si>
  <si>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</si>
  <si>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</si>
  <si>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</si>
  <si>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</si>
  <si>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</si>
  <si>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</si>
  <si>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</si>
  <si>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</si>
  <si>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</si>
  <si>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</si>
  <si>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</si>
  <si>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</si>
  <si>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</si>
  <si>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</si>
  <si>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</si>
  <si>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</si>
  <si>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</si>
  <si>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</si>
  <si>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</si>
  <si>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</si>
  <si>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</si>
  <si>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</si>
  <si>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</si>
  <si>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</si>
  <si>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</si>
  <si>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</si>
  <si>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</si>
  <si>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</si>
  <si>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</si>
  <si>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</si>
  <si>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</si>
  <si>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</si>
  <si>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</si>
  <si>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</si>
  <si>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</si>
  <si>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</si>
  <si>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</si>
  <si>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</si>
  <si>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</si>
  <si>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</si>
  <si>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</si>
  <si>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</si>
  <si>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</si>
  <si>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</si>
  <si>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</si>
  <si>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</si>
  <si>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</si>
  <si>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</si>
  <si>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</si>
  <si>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</si>
  <si>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</si>
  <si>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</si>
  <si>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</si>
  <si>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</si>
  <si>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</si>
  <si>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</si>
  <si>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</si>
  <si>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</si>
  <si>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</si>
  <si>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</si>
  <si>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</si>
  <si>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</si>
  <si>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</si>
  <si>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</si>
  <si>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</si>
  <si>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</si>
  <si>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</si>
  <si>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</si>
  <si>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</si>
  <si>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</si>
  <si>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</si>
  <si>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</si>
  <si>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</si>
  <si>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</si>
  <si>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</si>
  <si>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</si>
  <si>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</si>
  <si>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</si>
  <si>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</si>
  <si>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</si>
  <si>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</si>
  <si>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</si>
  <si>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</si>
  <si>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</si>
  <si>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</si>
  <si>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</si>
  <si>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</si>
  <si>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</si>
  <si>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</si>
  <si>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</si>
  <si>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</si>
  <si>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</si>
  <si>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</si>
  <si>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</si>
  <si>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</si>
  <si>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</si>
  <si>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</si>
  <si>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</si>
  <si>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</si>
  <si>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</si>
  <si>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</si>
  <si>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</si>
  <si>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</si>
  <si>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</si>
  <si>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</si>
  <si>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</si>
  <si>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</si>
  <si>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</si>
  <si>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</si>
  <si>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</si>
  <si>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</si>
  <si>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</si>
  <si>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</si>
  <si>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</si>
  <si>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</si>
  <si>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</si>
  <si>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</si>
  <si>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</si>
  <si>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</si>
  <si>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</si>
  <si>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</si>
  <si>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</si>
  <si>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</si>
  <si>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</si>
  <si>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</si>
  <si>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</si>
  <si>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</si>
  <si>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</si>
  <si>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</si>
  <si>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</si>
  <si>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</si>
  <si>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</si>
  <si>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</si>
  <si>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</si>
  <si>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</si>
  <si>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</si>
  <si>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</si>
  <si>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</si>
  <si>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</si>
  <si>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</si>
  <si>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</si>
  <si>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</si>
  <si>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</si>
  <si>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</si>
  <si>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</si>
  <si>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</si>
  <si>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</si>
  <si>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</si>
  <si>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</si>
  <si>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</si>
  <si>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</si>
  <si>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</si>
  <si>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</si>
  <si>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</si>
  <si>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</si>
  <si>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</si>
  <si>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</si>
  <si>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</si>
  <si>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</si>
  <si>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</si>
  <si>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</si>
  <si>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</si>
  <si>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</si>
  <si>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</si>
  <si>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</si>
  <si>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</si>
  <si>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</si>
  <si>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</si>
  <si>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</si>
  <si>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</si>
  <si>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</si>
  <si>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</si>
  <si>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</si>
  <si>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</si>
  <si>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</si>
  <si>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</si>
  <si>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</si>
  <si>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</si>
  <si>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</si>
  <si>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</si>
  <si>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</si>
  <si>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</si>
  <si>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</si>
  <si>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</si>
  <si>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</si>
  <si>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</si>
  <si>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</si>
  <si>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</si>
  <si>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</si>
  <si>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</si>
  <si>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</si>
  <si>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</si>
  <si>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</si>
  <si>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</si>
  <si>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</si>
  <si>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</si>
  <si>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</si>
  <si>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</si>
  <si>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</si>
  <si>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</si>
  <si>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</si>
  <si>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</si>
  <si>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</si>
  <si>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</si>
  <si>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</si>
  <si>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</si>
  <si>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</si>
  <si>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</si>
  <si>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</si>
  <si>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</si>
  <si>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</si>
  <si>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</si>
  <si>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</si>
  <si>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</si>
  <si>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</si>
  <si>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</si>
  <si>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</si>
  <si>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</si>
  <si>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</si>
  <si>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</si>
  <si>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</si>
  <si>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</si>
  <si>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</si>
  <si>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</si>
  <si>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</si>
  <si>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</si>
  <si>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</si>
  <si>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</si>
  <si>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</si>
  <si>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</si>
  <si>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</si>
  <si>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</si>
  <si>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</si>
  <si>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</si>
  <si>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</si>
  <si>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</si>
  <si>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</si>
  <si>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</si>
  <si>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</si>
  <si>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</si>
  <si>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</si>
  <si>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</si>
  <si>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</si>
  <si>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</si>
  <si>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</si>
  <si>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</si>
  <si>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</si>
  <si>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</si>
  <si>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</si>
  <si>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</si>
  <si>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</si>
  <si>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</si>
  <si>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</si>
  <si>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</si>
  <si>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</si>
  <si>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</si>
  <si>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</si>
  <si>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</si>
  <si>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</si>
  <si>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</si>
  <si>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</si>
  <si>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</si>
  <si>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</si>
  <si>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</si>
  <si>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</si>
  <si>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</si>
  <si>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</si>
  <si>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</si>
  <si>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</si>
  <si>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</si>
  <si>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</si>
  <si>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</si>
  <si>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</si>
  <si>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</si>
  <si>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</si>
  <si>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</si>
  <si>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</si>
  <si>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</si>
  <si>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</si>
  <si>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</si>
  <si>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</si>
  <si>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</si>
  <si>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</si>
  <si>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</si>
  <si>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</si>
  <si>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</si>
  <si>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</si>
  <si>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</si>
  <si>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</si>
  <si>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</si>
  <si>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</si>
  <si>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</si>
  <si>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</si>
  <si>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</si>
  <si>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</si>
  <si>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</si>
  <si>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</si>
  <si>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</si>
  <si>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</si>
  <si>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</si>
  <si>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</si>
  <si>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</si>
  <si>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</si>
  <si>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</si>
  <si>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</si>
  <si>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</si>
  <si>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</si>
  <si>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</si>
  <si>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</si>
  <si>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</si>
  <si>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</si>
  <si>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</si>
  <si>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</si>
  <si>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</si>
  <si>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</si>
  <si>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</si>
  <si>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</si>
  <si>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</si>
  <si>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</si>
  <si>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</si>
  <si>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</si>
  <si>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</si>
  <si>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</si>
  <si>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</si>
  <si>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</si>
  <si>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</si>
  <si>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</si>
  <si>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</si>
  <si>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</si>
  <si>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</si>
  <si>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</si>
  <si>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</si>
  <si>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</si>
  <si>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</si>
  <si>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</si>
  <si>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</si>
  <si>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</si>
  <si>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</si>
  <si>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</si>
  <si>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</si>
  <si>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</si>
  <si>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</si>
  <si>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</si>
  <si>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</si>
  <si>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</si>
  <si>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</si>
  <si>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</si>
  <si>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</si>
  <si>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</si>
  <si>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</si>
  <si>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</si>
  <si>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</si>
  <si>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</si>
  <si>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</si>
  <si>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</si>
  <si>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</si>
  <si>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</si>
  <si>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</si>
  <si>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</si>
  <si>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</si>
  <si>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</si>
  <si>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</si>
  <si>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</si>
  <si>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</si>
  <si>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</si>
  <si>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</si>
  <si>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</si>
  <si>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</si>
  <si>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</si>
  <si>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</si>
  <si>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</si>
  <si>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</si>
  <si>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</si>
  <si>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</si>
  <si>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</si>
  <si>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</si>
  <si>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</si>
  <si>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</si>
  <si>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</si>
  <si>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</si>
  <si>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</si>
  <si>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</si>
  <si>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</si>
  <si>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</si>
  <si>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</si>
  <si>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</si>
  <si>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</si>
  <si>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</si>
  <si>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</si>
  <si>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</si>
  <si>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</si>
  <si>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</si>
  <si>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</si>
  <si>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</si>
  <si>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</si>
  <si>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</si>
  <si>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</si>
  <si>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</si>
  <si>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</si>
  <si>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</si>
  <si>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</si>
  <si>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</si>
  <si>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</si>
  <si>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</si>
  <si>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</si>
  <si>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</si>
  <si>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</si>
  <si>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</si>
  <si>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</si>
  <si>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</si>
  <si>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</si>
  <si>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</si>
  <si>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</si>
  <si>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</si>
  <si>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</si>
  <si>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</si>
  <si>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</si>
  <si>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</si>
  <si>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</si>
  <si>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</si>
  <si>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</si>
  <si>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</si>
  <si>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</si>
  <si>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</si>
  <si>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</si>
  <si>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</si>
  <si>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</si>
  <si>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</si>
  <si>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</si>
  <si>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</si>
  <si>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</si>
  <si>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</si>
  <si>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</si>
  <si>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</si>
  <si>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</si>
  <si>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</si>
  <si>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</si>
  <si>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</si>
  <si>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</si>
  <si>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</si>
  <si>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</si>
  <si>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</si>
  <si>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</si>
  <si>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</si>
  <si>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</si>
  <si>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</si>
  <si>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</si>
  <si>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</si>
  <si>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</si>
  <si>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</si>
  <si>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</si>
  <si>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</si>
  <si>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</si>
  <si>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</si>
  <si>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</si>
  <si>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</si>
  <si>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</si>
  <si>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</si>
  <si>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</si>
  <si>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</si>
  <si>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</si>
  <si>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</si>
  <si>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</si>
  <si>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</si>
  <si>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</si>
  <si>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</si>
  <si>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</si>
  <si>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</si>
  <si>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</si>
  <si>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</si>
  <si>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</si>
  <si>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</si>
  <si>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</si>
  <si>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</si>
  <si>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</si>
  <si>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</si>
  <si>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</si>
  <si>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</si>
  <si>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</si>
  <si>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</si>
  <si>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</si>
  <si>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</si>
  <si>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</si>
  <si>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</si>
  <si>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</si>
  <si>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</si>
  <si>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</si>
  <si>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</si>
  <si>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</si>
  <si>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</si>
  <si>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</si>
  <si>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</si>
  <si>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</si>
  <si>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</si>
  <si>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</si>
  <si>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</si>
  <si>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</si>
  <si>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</si>
  <si>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</si>
  <si>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</si>
  <si>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</si>
  <si>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</si>
  <si>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</si>
  <si>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</si>
  <si>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</si>
  <si>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</si>
  <si>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</si>
  <si>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</si>
  <si>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</si>
  <si>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</si>
  <si>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</si>
  <si>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</si>
  <si>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</si>
  <si>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</si>
  <si>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</si>
  <si>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</si>
  <si>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</si>
  <si>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</si>
  <si>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</si>
  <si>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</si>
  <si>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</si>
  <si>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</si>
  <si>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</si>
  <si>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</si>
  <si>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</si>
  <si>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</si>
  <si>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</si>
  <si>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</si>
  <si>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</si>
  <si>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</si>
  <si>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</si>
  <si>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</si>
  <si>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</si>
  <si>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</si>
  <si>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</si>
  <si>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</si>
  <si>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</si>
  <si>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</si>
  <si>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</si>
  <si>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</si>
  <si>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</si>
  <si>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</si>
  <si>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</si>
  <si>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</si>
  <si>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</si>
  <si>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</si>
  <si>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</si>
  <si>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</si>
  <si>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</si>
  <si>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</si>
  <si>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</si>
  <si>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</si>
  <si>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</si>
  <si>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</si>
  <si>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</si>
  <si>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</si>
  <si>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</si>
  <si>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</si>
  <si>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</si>
  <si>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</si>
  <si>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</si>
  <si>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</si>
  <si>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</si>
  <si>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</si>
  <si>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</si>
  <si>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</si>
  <si>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</si>
  <si>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</si>
  <si>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</si>
  <si>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</si>
  <si>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</si>
  <si>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</si>
  <si>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</si>
  <si>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</si>
  <si>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</si>
  <si>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</si>
  <si>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</si>
  <si>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</si>
  <si>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</si>
  <si>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</si>
  <si>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</si>
  <si>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</si>
  <si>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</si>
  <si>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</si>
  <si>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</si>
  <si>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</si>
  <si>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</si>
  <si>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</si>
  <si>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</si>
  <si>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</si>
  <si>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</si>
  <si>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</si>
  <si>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</si>
  <si>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</si>
  <si>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</si>
  <si>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</si>
  <si>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</si>
  <si>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</si>
  <si>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</si>
  <si>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</si>
  <si>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</si>
  <si>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</si>
  <si>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</si>
  <si>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</si>
  <si>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</si>
  <si>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</si>
  <si>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</si>
  <si>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</si>
  <si>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</si>
  <si>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</si>
  <si>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</si>
  <si>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</si>
  <si>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</si>
  <si>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</si>
  <si>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</si>
  <si>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</si>
  <si>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</si>
  <si>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</si>
  <si>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</si>
  <si>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</si>
  <si>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</si>
  <si>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</si>
  <si>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</si>
  <si>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</si>
  <si>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</si>
  <si>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</si>
  <si>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</si>
  <si>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</si>
  <si>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</si>
  <si>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</si>
  <si>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</si>
  <si>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</si>
  <si>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</si>
  <si>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</si>
  <si>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</si>
  <si>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</si>
  <si>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</si>
  <si>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</si>
  <si>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</si>
  <si>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</si>
  <si>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</si>
  <si>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</si>
  <si>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</si>
  <si>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</si>
  <si>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</si>
  <si>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</si>
  <si>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</si>
  <si>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</si>
  <si>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</si>
  <si>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</si>
  <si>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</si>
  <si>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</si>
  <si>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</si>
  <si>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</si>
  <si>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</si>
  <si>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</si>
  <si>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</si>
  <si>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</si>
  <si>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</si>
  <si>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</si>
  <si>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</si>
  <si>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</si>
  <si>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</si>
  <si>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</si>
  <si>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</si>
  <si>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</si>
  <si>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</si>
  <si>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</si>
  <si>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</si>
  <si>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</si>
  <si>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</si>
  <si>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</si>
  <si>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</si>
  <si>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</si>
  <si>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</si>
  <si>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</si>
  <si>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</si>
  <si>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</si>
  <si>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</si>
  <si>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</si>
  <si>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</si>
  <si>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</si>
  <si>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</si>
  <si>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</si>
  <si>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</si>
  <si>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</si>
  <si>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</si>
  <si>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</si>
  <si>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</si>
  <si>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</si>
  <si>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</si>
  <si>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</si>
  <si>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</si>
  <si>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</si>
  <si>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</si>
  <si>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</si>
  <si>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</si>
  <si>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</si>
  <si>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</si>
  <si>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</si>
  <si>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</si>
  <si>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</si>
  <si>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</si>
  <si>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</si>
  <si>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</si>
  <si>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</si>
  <si>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</si>
  <si>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</si>
  <si>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</si>
  <si>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</si>
  <si>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</si>
  <si>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</si>
  <si>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</si>
  <si>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</si>
  <si>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</si>
  <si>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</si>
  <si>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</si>
  <si>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</si>
  <si>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</si>
  <si>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</si>
  <si>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</si>
  <si>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</si>
  <si>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</si>
  <si>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</si>
  <si>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</si>
  <si>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</si>
  <si>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</si>
  <si>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</si>
  <si>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</si>
  <si>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</si>
  <si>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</si>
  <si>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</si>
  <si>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</si>
  <si>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</si>
  <si>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</si>
  <si>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</si>
  <si>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</si>
  <si>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</si>
  <si>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</si>
  <si>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</si>
  <si>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</si>
  <si>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</si>
  <si>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</si>
  <si>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</si>
  <si>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</si>
  <si>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</si>
  <si>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</si>
  <si>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</si>
  <si>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</si>
  <si>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</si>
  <si>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</si>
  <si>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</si>
  <si>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</si>
  <si>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</si>
  <si>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</si>
  <si>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</si>
  <si>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</si>
  <si>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</si>
  <si>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</si>
  <si>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</si>
  <si>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</si>
  <si>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</si>
  <si>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</si>
  <si>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</si>
  <si>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</si>
  <si>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</si>
  <si>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</si>
  <si>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</si>
  <si>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</si>
  <si>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</si>
  <si>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</si>
  <si>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</si>
  <si>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</si>
  <si>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</si>
  <si>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</si>
  <si>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</si>
  <si>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</si>
  <si>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</si>
  <si>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</si>
  <si>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</si>
  <si>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</si>
  <si>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</si>
  <si>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</si>
  <si>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</si>
  <si>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</si>
  <si>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</si>
  <si>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</si>
  <si>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</si>
  <si>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</si>
  <si>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</si>
  <si>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</si>
  <si>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</si>
  <si>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</si>
  <si>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</si>
  <si>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</si>
  <si>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</si>
  <si>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</si>
  <si>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</si>
  <si>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</si>
  <si>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</si>
  <si>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</si>
  <si>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</si>
  <si>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</si>
  <si>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</si>
  <si>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</si>
  <si>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</si>
  <si>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</si>
  <si>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</si>
  <si>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</si>
  <si>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</si>
  <si>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</si>
  <si>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</si>
  <si>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</si>
  <si>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</si>
  <si>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</si>
  <si>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</si>
  <si>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</si>
  <si>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</si>
  <si>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</si>
  <si>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</si>
  <si>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</si>
  <si>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</si>
  <si>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</si>
  <si>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</si>
  <si>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</si>
  <si>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</si>
  <si>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</si>
  <si>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</si>
  <si>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</si>
  <si>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</si>
  <si>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</si>
  <si>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</si>
  <si>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</si>
  <si>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</si>
  <si>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</si>
  <si>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</si>
  <si>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</si>
  <si>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</si>
  <si>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</si>
  <si>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</si>
  <si>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</si>
  <si>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</si>
  <si>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</si>
  <si>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</si>
  <si>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</si>
  <si>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</si>
  <si>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</si>
  <si>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</si>
  <si>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</si>
  <si>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</si>
  <si>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</si>
  <si>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</si>
  <si>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</si>
  <si>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</si>
  <si>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</si>
  <si>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</si>
  <si>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</si>
  <si>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</si>
  <si>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</si>
  <si>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</si>
  <si>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</si>
  <si>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</si>
  <si>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</si>
  <si>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</si>
  <si>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</si>
  <si>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</si>
  <si>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</si>
  <si>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</si>
  <si>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</si>
  <si>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</si>
  <si>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</si>
  <si>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</si>
  <si>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</si>
  <si>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</si>
  <si>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</si>
  <si>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</si>
  <si>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</si>
  <si>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</si>
  <si>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</si>
  <si>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</si>
  <si>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</si>
  <si>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</si>
  <si>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</si>
  <si>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</si>
  <si>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</si>
  <si>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</si>
  <si>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</si>
  <si>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</si>
  <si>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</si>
  <si>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</si>
  <si>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</si>
  <si>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</si>
  <si>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</si>
  <si>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</si>
  <si>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</si>
  <si>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</si>
  <si>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</si>
  <si>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</si>
  <si>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</si>
  <si>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</si>
  <si>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</si>
  <si>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</si>
  <si>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</si>
  <si>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</si>
  <si>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</si>
  <si>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</si>
  <si>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</si>
  <si>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</si>
  <si>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</si>
  <si>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</si>
  <si>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</si>
  <si>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</si>
  <si>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</si>
  <si>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</si>
  <si>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</si>
  <si>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</si>
  <si>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</si>
  <si>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</si>
  <si>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</si>
  <si>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</si>
  <si>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</si>
  <si>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</si>
  <si>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</si>
  <si>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</si>
  <si>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</si>
  <si>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</si>
  <si>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</si>
  <si>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</si>
  <si>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</si>
  <si>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</si>
  <si>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</si>
  <si>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</si>
  <si>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</si>
  <si>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</si>
  <si>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</si>
  <si>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</si>
  <si>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</si>
  <si>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</si>
  <si>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</si>
  <si>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</si>
  <si>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</si>
  <si>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</si>
  <si>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</si>
  <si>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</si>
  <si>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</si>
  <si>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</si>
  <si>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</si>
  <si>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</si>
  <si>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</si>
  <si>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</si>
  <si>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</si>
  <si>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</si>
  <si>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</si>
  <si>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</si>
  <si>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</si>
  <si>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</si>
  <si>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</si>
  <si>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</si>
  <si>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</si>
  <si>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</si>
  <si>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</si>
  <si>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</si>
  <si>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</si>
  <si>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</si>
  <si>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</si>
  <si>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</si>
  <si>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</si>
  <si>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</si>
  <si>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</si>
  <si>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</si>
  <si>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</si>
  <si>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</si>
  <si>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</si>
  <si>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</si>
  <si>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</si>
  <si>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</si>
  <si>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</si>
  <si>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</si>
  <si>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</si>
  <si>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</si>
  <si>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</si>
  <si>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</si>
  <si>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</si>
  <si>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</si>
  <si>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</si>
  <si>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</si>
  <si>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</si>
  <si>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</si>
  <si>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</si>
  <si>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</si>
  <si>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</si>
  <si>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</si>
  <si>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</si>
  <si>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</si>
  <si>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</si>
  <si>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</si>
  <si>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</si>
  <si>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</si>
  <si>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</si>
  <si>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</si>
  <si>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</si>
  <si>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</si>
  <si>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</si>
  <si>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</si>
  <si>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</si>
  <si>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</si>
  <si>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</si>
  <si>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</si>
  <si>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</si>
  <si>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</si>
  <si>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</si>
  <si>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</si>
  <si>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</si>
  <si>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</si>
  <si>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</si>
  <si>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</si>
  <si>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</si>
  <si>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</si>
  <si>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</si>
  <si>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</si>
  <si>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</si>
  <si>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</si>
  <si>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</si>
  <si>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</si>
  <si>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</si>
  <si>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</si>
  <si>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</si>
  <si>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</si>
  <si>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</si>
  <si>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</si>
  <si>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</si>
  <si>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</si>
  <si>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</si>
  <si>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</si>
  <si>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</si>
  <si>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</si>
  <si>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</si>
  <si>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</si>
  <si>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</si>
  <si>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</si>
  <si>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</si>
  <si>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</si>
  <si>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</si>
  <si>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</si>
  <si>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</si>
  <si>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</si>
  <si>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</si>
  <si>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</si>
  <si>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</si>
  <si>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</si>
  <si>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</si>
  <si>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</si>
  <si>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</si>
  <si>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</si>
  <si>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</si>
  <si>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</si>
  <si>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</si>
  <si>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</si>
  <si>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</si>
  <si>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</si>
  <si>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</si>
  <si>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</si>
  <si>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</si>
  <si>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</si>
  <si>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</si>
  <si>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</si>
  <si>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</si>
  <si>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</si>
  <si>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</si>
  <si>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</si>
  <si>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</si>
  <si>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</si>
  <si>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</si>
  <si>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</si>
  <si>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</si>
  <si>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</si>
  <si>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</si>
  <si>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</si>
  <si>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</si>
  <si>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</si>
  <si>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</si>
  <si>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</si>
  <si>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</si>
  <si>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</si>
  <si>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</si>
  <si>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</si>
  <si>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</si>
  <si>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</si>
  <si>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</si>
  <si>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</si>
  <si>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</si>
  <si>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</si>
  <si>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</si>
  <si>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</si>
  <si>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</si>
  <si>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</si>
  <si>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</si>
  <si>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</si>
  <si>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</si>
  <si>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</si>
  <si>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</si>
  <si>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</si>
  <si>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</si>
  <si>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</si>
  <si>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</si>
  <si>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</si>
  <si>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</si>
  <si>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</si>
  <si>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</si>
  <si>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</si>
  <si>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</si>
  <si>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</si>
  <si>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</si>
  <si>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</si>
  <si>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</si>
  <si>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</si>
  <si>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</si>
  <si>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</si>
  <si>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</si>
  <si>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</si>
  <si>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</si>
  <si>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</si>
  <si>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</si>
  <si>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</si>
  <si>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</si>
  <si>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</si>
  <si>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</si>
  <si>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</si>
  <si>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</si>
  <si>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</si>
  <si>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</si>
  <si>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</si>
  <si>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</si>
  <si>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</si>
  <si>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</si>
  <si>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</si>
  <si>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</si>
  <si>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</si>
  <si>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</si>
  <si>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</si>
  <si>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</si>
  <si>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</si>
  <si>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</si>
  <si>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</si>
  <si>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</si>
  <si>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</si>
  <si>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</si>
  <si>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</si>
  <si>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</si>
  <si>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</si>
  <si>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</si>
  <si>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</si>
  <si>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</si>
  <si>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</si>
  <si>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</si>
  <si>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</si>
  <si>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</si>
  <si>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</si>
  <si>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</si>
  <si>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</si>
  <si>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</si>
  <si>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</si>
  <si>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</si>
  <si>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</si>
  <si>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</si>
  <si>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</si>
  <si>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</si>
  <si>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</si>
  <si>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</si>
  <si>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</si>
  <si>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</si>
  <si>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</si>
  <si>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</si>
  <si>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</si>
  <si>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</si>
  <si>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</si>
  <si>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</si>
  <si>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</si>
  <si>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</si>
  <si>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</si>
  <si>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</si>
  <si>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</si>
  <si>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</si>
  <si>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</si>
  <si>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</si>
  <si>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</si>
  <si>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</si>
  <si>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</si>
  <si>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</si>
  <si>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</si>
  <si>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</si>
  <si>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</si>
  <si>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</si>
  <si>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</si>
  <si>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</si>
  <si>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</si>
  <si>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</si>
  <si>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</si>
  <si>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</si>
  <si>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</si>
  <si>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</si>
  <si>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</si>
  <si>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</si>
  <si>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</si>
  <si>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</si>
  <si>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</si>
  <si>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</si>
  <si>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</si>
  <si>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</si>
  <si>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</si>
  <si>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</si>
  <si>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</si>
  <si>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</si>
  <si>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</si>
  <si>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</si>
  <si>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</si>
  <si>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</si>
  <si>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</si>
  <si>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</si>
  <si>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</si>
  <si>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</si>
  <si>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</si>
  <si>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</si>
  <si>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</si>
  <si>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</si>
  <si>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</si>
  <si>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</si>
  <si>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</si>
  <si>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</si>
  <si>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</si>
  <si>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</si>
  <si>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</si>
  <si>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</si>
  <si>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</si>
  <si>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</si>
  <si>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</si>
  <si>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</si>
  <si>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</si>
  <si>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</si>
  <si>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</si>
  <si>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</si>
  <si>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</si>
  <si>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</si>
  <si>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</si>
  <si>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</si>
  <si>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</si>
  <si>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</si>
  <si>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</si>
  <si>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</si>
  <si>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</si>
  <si>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</si>
  <si>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</si>
  <si>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</si>
  <si>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</si>
  <si>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</si>
  <si>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</si>
  <si>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</si>
  <si>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</si>
  <si>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</si>
  <si>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</si>
  <si>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</si>
  <si>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</si>
  <si>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</si>
  <si>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</si>
  <si>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</si>
  <si>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</si>
  <si>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</si>
  <si>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</si>
  <si>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</si>
  <si>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</si>
  <si>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</si>
  <si>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</si>
  <si>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</si>
  <si>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</si>
  <si>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</si>
  <si>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</si>
  <si>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</si>
  <si>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</si>
  <si>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</si>
  <si>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</si>
  <si>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</si>
  <si>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</si>
  <si>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</si>
  <si>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</si>
  <si>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</si>
  <si>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</si>
  <si>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</si>
  <si>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</si>
  <si>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</si>
  <si>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</si>
  <si>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</si>
  <si>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</si>
  <si>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</si>
  <si>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</si>
  <si>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</si>
  <si>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</si>
  <si>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</si>
  <si>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</si>
  <si>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</si>
  <si>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</si>
  <si>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</si>
  <si>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</si>
  <si>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</si>
  <si>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</si>
  <si>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</si>
  <si>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</si>
  <si>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</si>
  <si>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</si>
  <si>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</si>
  <si>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</si>
  <si>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</si>
  <si>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</si>
  <si>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</si>
  <si>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</si>
  <si>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</si>
  <si>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</si>
  <si>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</si>
  <si>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</si>
  <si>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</si>
  <si>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</si>
  <si>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</si>
  <si>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</si>
  <si>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</si>
  <si>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</si>
  <si>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</si>
  <si>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</si>
  <si>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</si>
  <si>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</si>
  <si>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</si>
  <si>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</si>
  <si>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</si>
  <si>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</si>
  <si>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</si>
  <si>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</si>
  <si>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</si>
  <si>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</si>
  <si>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</si>
  <si>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</si>
  <si>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</si>
  <si>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</si>
  <si>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</si>
  <si>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</si>
  <si>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</si>
  <si>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</si>
  <si>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</si>
  <si>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</si>
  <si>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</si>
  <si>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</si>
  <si>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</si>
  <si>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</si>
  <si>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</si>
  <si>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</si>
  <si>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</si>
  <si>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</si>
  <si>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</si>
  <si>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</si>
  <si>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</si>
  <si>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</si>
  <si>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</si>
  <si>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</si>
  <si>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</si>
  <si>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</si>
  <si>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</si>
  <si>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</si>
  <si>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</si>
  <si>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</si>
  <si>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</si>
  <si>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</si>
  <si>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</si>
  <si>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</si>
  <si>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</si>
  <si>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</si>
  <si>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</si>
  <si>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</si>
  <si>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</si>
  <si>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</si>
  <si>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</si>
  <si>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</si>
  <si>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</si>
  <si>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</si>
  <si>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</si>
  <si>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</si>
  <si>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</si>
  <si>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</si>
  <si>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</si>
  <si>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</si>
  <si>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</si>
  <si>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</si>
  <si>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</si>
  <si>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</si>
  <si>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</si>
  <si>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</si>
  <si>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</si>
  <si>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</si>
  <si>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</si>
  <si>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</si>
  <si>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</si>
  <si>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</si>
  <si>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</si>
  <si>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</si>
  <si>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</si>
  <si>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</si>
  <si>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</si>
  <si>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</si>
  <si>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</si>
  <si>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</si>
  <si>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</si>
  <si>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</si>
  <si>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</si>
  <si>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</si>
  <si>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</si>
  <si>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</si>
  <si>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</si>
  <si>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</si>
  <si>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</si>
  <si>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</si>
  <si>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</si>
  <si>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</si>
  <si>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</si>
  <si>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</si>
  <si>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</si>
  <si>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</si>
  <si>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</si>
  <si>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</si>
  <si>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</si>
  <si>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</si>
  <si>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</si>
  <si>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</si>
  <si>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</si>
  <si>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</si>
  <si>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</si>
  <si>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</si>
  <si>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</si>
  <si>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</si>
  <si>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</si>
  <si>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</si>
  <si>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</si>
  <si>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</si>
  <si>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</si>
  <si>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</si>
  <si>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</si>
  <si>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</si>
  <si>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</si>
  <si>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</si>
  <si>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</si>
  <si>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</si>
  <si>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</si>
  <si>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</si>
  <si>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</si>
  <si>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</si>
  <si>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</si>
  <si>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</si>
  <si>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</si>
  <si>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</si>
  <si>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</si>
  <si>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</si>
  <si>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</si>
  <si>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</si>
  <si>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</si>
  <si>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</si>
  <si>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</si>
  <si>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</si>
  <si>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</si>
  <si>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</si>
  <si>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</si>
  <si>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</si>
  <si>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</si>
  <si>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</si>
  <si>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</si>
  <si>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</si>
  <si>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</si>
  <si>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</si>
  <si>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</si>
  <si>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</si>
  <si>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</si>
  <si>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</si>
  <si>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</si>
  <si>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</si>
  <si>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</si>
  <si>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</si>
  <si>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</si>
  <si>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</si>
  <si>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</si>
  <si>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</si>
  <si>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</si>
  <si>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</si>
  <si>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</si>
  <si>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</si>
  <si>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</si>
  <si>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</si>
  <si>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</si>
  <si>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</si>
  <si>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</si>
  <si>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</si>
  <si>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</si>
  <si>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</si>
  <si>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</si>
  <si>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</si>
  <si>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</si>
  <si>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</si>
  <si>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</si>
  <si>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</si>
  <si>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</si>
  <si>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</si>
  <si>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</si>
  <si>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</si>
  <si>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</si>
  <si>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</si>
  <si>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</si>
  <si>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</si>
  <si>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</si>
  <si>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</si>
  <si>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</si>
  <si>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</si>
  <si>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</si>
  <si>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</si>
  <si>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</si>
  <si>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</si>
  <si>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</si>
  <si>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</si>
  <si>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</si>
  <si>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</si>
  <si>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</si>
  <si>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</si>
  <si>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</si>
  <si>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</si>
  <si>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</si>
  <si>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</si>
  <si>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</si>
  <si>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</si>
  <si>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</si>
  <si>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</si>
  <si>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</si>
  <si>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</si>
  <si>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</si>
  <si>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</si>
  <si>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</si>
  <si>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</si>
  <si>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</si>
  <si>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</si>
  <si>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</si>
  <si>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</si>
  <si>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</si>
  <si>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</si>
  <si>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</si>
  <si>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</si>
  <si>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</si>
  <si>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</si>
  <si>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</si>
  <si>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</si>
  <si>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</si>
  <si>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</si>
  <si>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</si>
  <si>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</si>
  <si>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</si>
  <si>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</si>
  <si>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</si>
  <si>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</si>
  <si>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</si>
  <si>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</si>
  <si>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</si>
  <si>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</si>
  <si>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</si>
  <si>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</si>
  <si>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</si>
  <si>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</si>
  <si>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</si>
  <si>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</si>
  <si>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</si>
  <si>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</si>
  <si>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</si>
  <si>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</si>
  <si>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</si>
  <si>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</si>
  <si>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</si>
  <si>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</si>
  <si>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</si>
  <si>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</si>
  <si>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</si>
  <si>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</si>
  <si>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</si>
  <si>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</si>
  <si>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</si>
  <si>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</si>
  <si>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</si>
  <si>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</si>
  <si>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</si>
  <si>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</si>
  <si>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</si>
  <si>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</si>
  <si>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</si>
  <si>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</si>
  <si>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</si>
  <si>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</si>
  <si>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</si>
  <si>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</si>
  <si>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</si>
  <si>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</si>
  <si>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</si>
  <si>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</si>
  <si>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</si>
  <si>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</si>
  <si>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</si>
  <si>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</si>
  <si>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</si>
  <si>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</si>
  <si>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</si>
  <si>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</si>
  <si>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</si>
  <si>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</si>
  <si>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</si>
  <si>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</si>
  <si>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</si>
  <si>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</si>
  <si>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</si>
  <si>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</si>
  <si>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</si>
  <si>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</si>
  <si>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</si>
  <si>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</si>
  <si>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</si>
  <si>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</si>
  <si>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</si>
  <si>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</si>
  <si>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</si>
  <si>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</si>
  <si>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</si>
  <si>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</si>
  <si>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</si>
  <si>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</si>
  <si>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</si>
  <si>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</si>
  <si>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</si>
  <si>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</si>
  <si>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</si>
  <si>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</si>
  <si>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</si>
  <si>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</si>
  <si>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</si>
  <si>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</si>
  <si>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</si>
  <si>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</si>
  <si>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</si>
  <si>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</si>
  <si>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</si>
  <si>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</si>
  <si>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</si>
  <si>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</si>
  <si>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</si>
  <si>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</si>
  <si>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</si>
  <si>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</si>
  <si>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</si>
  <si>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</si>
  <si>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</si>
  <si>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</si>
  <si>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</si>
  <si>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</si>
  <si>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</si>
  <si>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</si>
  <si>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</si>
  <si>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</si>
  <si>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</si>
  <si>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</si>
  <si>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</si>
  <si>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</si>
  <si>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</si>
  <si>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</si>
  <si>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</si>
  <si>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</si>
  <si>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</si>
  <si>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</si>
  <si>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</si>
  <si>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</si>
  <si>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</si>
  <si>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</si>
  <si>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</si>
  <si>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</si>
  <si>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</si>
  <si>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</si>
  <si>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</si>
  <si>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</si>
  <si>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</si>
  <si>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</si>
  <si>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</si>
  <si>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</si>
  <si>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</si>
  <si>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</si>
  <si>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</si>
  <si>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</si>
  <si>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</si>
  <si>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</si>
  <si>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</si>
  <si>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</si>
  <si>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</si>
  <si>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</si>
  <si>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</si>
  <si>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</si>
  <si>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</si>
  <si>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</si>
  <si>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</si>
  <si>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</si>
  <si>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</si>
  <si>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</si>
  <si>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</si>
  <si>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</si>
  <si>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</si>
  <si>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</si>
  <si>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</si>
  <si>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</si>
  <si>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</si>
  <si>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</si>
  <si>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</si>
  <si>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</si>
  <si>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</si>
  <si>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</si>
  <si>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</si>
  <si>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</si>
  <si>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</si>
  <si>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</si>
  <si>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</si>
  <si>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</si>
  <si>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</si>
  <si>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</si>
  <si>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</si>
  <si>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</si>
  <si>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</si>
  <si>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</si>
  <si>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</si>
  <si>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</si>
  <si>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</si>
  <si>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</si>
  <si>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</si>
  <si>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</si>
  <si>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</si>
  <si>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</si>
  <si>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</si>
  <si>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</si>
  <si>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</si>
  <si>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</si>
  <si>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</si>
  <si>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</si>
  <si>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</si>
  <si>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</si>
  <si>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</si>
  <si>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</si>
  <si>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</si>
  <si>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</si>
  <si>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</si>
  <si>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</si>
  <si>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</si>
  <si>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</si>
  <si>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</si>
  <si>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</si>
  <si>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</si>
  <si>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</si>
  <si>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</si>
  <si>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</si>
  <si>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</si>
  <si>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</si>
  <si>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</si>
  <si>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</si>
  <si>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</si>
  <si>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</si>
  <si>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</si>
  <si>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</si>
  <si>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</si>
  <si>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</si>
  <si>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</si>
  <si>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</si>
  <si>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</si>
  <si>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</si>
  <si>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</si>
  <si>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</si>
  <si>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</si>
  <si>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</si>
  <si>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</si>
  <si>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</si>
  <si>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</si>
  <si>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</si>
  <si>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</si>
  <si>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</si>
  <si>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</si>
  <si>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</si>
  <si>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</si>
  <si>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</si>
  <si>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</si>
  <si>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</si>
  <si>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</si>
  <si>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</si>
  <si>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</si>
  <si>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</si>
  <si>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</si>
  <si>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</si>
  <si>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</si>
  <si>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</si>
  <si>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</si>
  <si>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</si>
  <si>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</si>
  <si>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</si>
  <si>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</si>
  <si>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</si>
  <si>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</si>
  <si>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</si>
  <si>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</si>
  <si>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</si>
  <si>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</si>
  <si>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</si>
  <si>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</si>
  <si>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</si>
  <si>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</si>
  <si>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</si>
  <si>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</si>
  <si>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</si>
  <si>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</si>
  <si>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</si>
  <si>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</si>
  <si>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</si>
  <si>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</si>
  <si>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</si>
  <si>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</si>
  <si>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</si>
  <si>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</si>
  <si>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</si>
  <si>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</si>
  <si>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</si>
  <si>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</si>
  <si>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</si>
  <si>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</si>
  <si>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</si>
  <si>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</si>
  <si>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</si>
  <si>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</si>
  <si>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</si>
  <si>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</si>
  <si>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</si>
  <si>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</si>
  <si>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</si>
  <si>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</si>
  <si>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</si>
  <si>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</si>
  <si>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</si>
  <si>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</si>
  <si>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</si>
  <si>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</si>
  <si>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</si>
  <si>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</si>
  <si>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</si>
  <si>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</si>
  <si>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</si>
  <si>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</si>
  <si>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</si>
  <si>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</si>
  <si>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</si>
  <si>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</si>
  <si>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</si>
  <si>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</si>
  <si>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</si>
  <si>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</si>
  <si>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</si>
  <si>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</si>
  <si>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</si>
  <si>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</si>
  <si>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</si>
  <si>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</si>
  <si>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</si>
  <si>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</si>
  <si>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</si>
  <si>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</si>
  <si>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</si>
  <si>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</si>
  <si>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</si>
  <si>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</si>
  <si>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</si>
  <si>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</si>
  <si>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</si>
  <si>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</si>
  <si>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</si>
  <si>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</si>
  <si>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</si>
  <si>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</si>
  <si>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</si>
  <si>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</si>
  <si>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</si>
  <si>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</si>
  <si>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</si>
  <si>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</si>
  <si>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</si>
  <si>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</si>
  <si>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</si>
  <si>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</si>
  <si>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</si>
  <si>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</si>
  <si>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</si>
  <si>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</si>
  <si>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</si>
  <si>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</si>
  <si>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</si>
  <si>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</si>
  <si>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</si>
  <si>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</si>
  <si>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</si>
  <si>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</si>
  <si>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</si>
  <si>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</si>
  <si>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</si>
  <si>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</si>
  <si>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</si>
  <si>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</si>
  <si>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</si>
  <si>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</si>
  <si>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</si>
  <si>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</si>
  <si>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</si>
  <si>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</si>
  <si>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</si>
  <si>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</si>
  <si>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</si>
  <si>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</si>
  <si>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</si>
  <si>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</si>
  <si>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</si>
  <si>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</si>
  <si>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</si>
  <si>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</si>
  <si>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</si>
  <si>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</si>
  <si>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</si>
  <si>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</si>
  <si>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</si>
  <si>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</si>
  <si>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</si>
  <si>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</si>
  <si>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</si>
  <si>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</si>
  <si>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</si>
  <si>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</si>
  <si>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</si>
  <si>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</si>
  <si>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</si>
  <si>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</si>
  <si>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</si>
  <si>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</si>
  <si>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</si>
  <si>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</si>
  <si>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</si>
  <si>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</si>
  <si>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</si>
  <si>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</si>
  <si>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</si>
  <si>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</si>
  <si>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</si>
  <si>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</si>
  <si>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</si>
  <si>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</si>
  <si>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</si>
  <si>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</si>
  <si>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</si>
  <si>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</si>
  <si>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</si>
  <si>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</si>
  <si>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</si>
  <si>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</si>
  <si>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</si>
  <si>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</si>
  <si>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</si>
  <si>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</si>
  <si>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</si>
  <si>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</si>
  <si>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</si>
  <si>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</si>
  <si>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</si>
  <si>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</si>
  <si>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</si>
  <si>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</si>
  <si>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</si>
  <si>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</si>
  <si>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</si>
  <si>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</si>
  <si>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</si>
  <si>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</si>
  <si>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</si>
  <si>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</si>
  <si>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</si>
  <si>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</si>
  <si>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</si>
  <si>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</si>
  <si>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</si>
  <si>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</si>
  <si>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</si>
  <si>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</si>
  <si>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</si>
  <si>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</si>
  <si>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</si>
  <si>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</si>
  <si>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</si>
  <si>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</si>
  <si>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</si>
  <si>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</si>
  <si>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</si>
  <si>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</si>
  <si>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</si>
  <si>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</si>
  <si>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</si>
  <si>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</si>
  <si>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</si>
  <si>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</si>
  <si>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</si>
  <si>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</si>
  <si>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</si>
  <si>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</si>
  <si>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</si>
  <si>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</si>
  <si>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</si>
  <si>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</si>
  <si>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</si>
  <si>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</si>
  <si>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</si>
  <si>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</si>
  <si>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</si>
  <si>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</si>
  <si>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</si>
  <si>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</si>
  <si>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</si>
  <si>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</si>
  <si>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</si>
  <si>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</si>
  <si>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</si>
  <si>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</si>
  <si>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</si>
  <si>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</si>
  <si>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</si>
  <si>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</si>
  <si>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</si>
  <si>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</si>
  <si>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</si>
  <si>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</si>
  <si>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</si>
  <si>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</si>
  <si>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</si>
  <si>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</si>
  <si>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</si>
  <si>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</si>
  <si>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</si>
  <si>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</si>
  <si>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</si>
  <si>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</si>
  <si>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</si>
  <si>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</si>
  <si>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</si>
  <si>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</si>
  <si>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</si>
  <si>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</si>
  <si>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</si>
  <si>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</si>
  <si>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</si>
  <si>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</si>
  <si>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</si>
  <si>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</si>
  <si>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</si>
  <si>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</si>
  <si>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</si>
  <si>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</si>
  <si>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</si>
  <si>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</si>
  <si>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</si>
  <si>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</si>
  <si>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</si>
  <si>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</si>
  <si>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</si>
  <si>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</si>
  <si>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</si>
  <si>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</si>
  <si>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</si>
  <si>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</si>
  <si>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</si>
  <si>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</si>
  <si>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</si>
  <si>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</si>
  <si>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</si>
  <si>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</si>
  <si>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</si>
  <si>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</si>
  <si>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</si>
  <si>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</si>
  <si>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</si>
  <si>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</si>
  <si>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</si>
  <si>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</si>
  <si>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</si>
  <si>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</si>
  <si>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</si>
  <si>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</si>
  <si>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</si>
  <si>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</si>
  <si>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</si>
  <si>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</si>
  <si>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</si>
  <si>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</si>
  <si>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</si>
  <si>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</si>
  <si>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</si>
  <si>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</si>
  <si>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</si>
  <si>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</si>
  <si>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</si>
  <si>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</si>
  <si>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</si>
  <si>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</si>
  <si>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</si>
  <si>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</si>
  <si>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</si>
  <si>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</si>
  <si>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</si>
  <si>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</si>
  <si>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</si>
  <si>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</si>
  <si>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</si>
  <si>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</si>
  <si>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</si>
  <si>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</si>
  <si>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</si>
  <si>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</si>
  <si>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</si>
  <si>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</si>
  <si>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</si>
  <si>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</si>
  <si>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</si>
  <si>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</si>
  <si>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</si>
  <si>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</si>
  <si>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</si>
  <si>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</si>
  <si>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</si>
  <si>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</si>
  <si>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</si>
  <si>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</si>
  <si>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</si>
  <si>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</si>
  <si>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</si>
  <si>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</si>
  <si>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</si>
  <si>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</si>
  <si>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</si>
  <si>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</si>
  <si>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</si>
  <si>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</si>
  <si>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</si>
  <si>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</si>
  <si>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</si>
  <si>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</si>
  <si>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</si>
  <si>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</si>
  <si>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</si>
  <si>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</si>
  <si>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</si>
  <si>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</si>
  <si>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</si>
  <si>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</si>
  <si>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</si>
  <si>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</si>
  <si>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</si>
  <si>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</si>
  <si>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</si>
  <si>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</si>
  <si>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</si>
  <si>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</si>
  <si>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</si>
  <si>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</si>
  <si>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</si>
  <si>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</si>
  <si>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</si>
  <si>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</si>
  <si>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</si>
  <si>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</si>
  <si>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</si>
  <si>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</si>
  <si>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</si>
  <si>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</si>
  <si>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</si>
  <si>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</si>
  <si>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</si>
  <si>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</si>
  <si>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</si>
  <si>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</si>
  <si>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</si>
  <si>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</si>
  <si>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</si>
  <si>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</si>
  <si>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</si>
  <si>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</si>
  <si>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</si>
  <si>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</si>
  <si>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</si>
  <si>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</si>
  <si>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</si>
  <si>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</si>
  <si>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</si>
  <si>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</si>
  <si>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</si>
  <si>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</si>
  <si>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</si>
  <si>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</si>
  <si>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</si>
  <si>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</si>
  <si>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</si>
  <si>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</si>
  <si>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</si>
  <si>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</si>
  <si>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</si>
  <si>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</si>
  <si>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</si>
  <si>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</si>
  <si>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</si>
  <si>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</si>
  <si>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</si>
  <si>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</si>
  <si>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</si>
  <si>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</si>
  <si>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</si>
  <si>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</si>
  <si>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</si>
  <si>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</si>
  <si>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</si>
  <si>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</si>
  <si>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</si>
  <si>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</si>
  <si>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</si>
  <si>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</si>
  <si>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</si>
  <si>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</si>
  <si>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</si>
  <si>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</si>
  <si>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</si>
  <si>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</si>
  <si>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</si>
  <si>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</si>
  <si>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</si>
  <si>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</si>
  <si>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</si>
  <si>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</si>
  <si>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</si>
  <si>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</si>
  <si>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</si>
  <si>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</si>
  <si>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</si>
  <si>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</si>
  <si>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</si>
  <si>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</si>
  <si>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</si>
  <si>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</si>
  <si>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</si>
  <si>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</si>
  <si>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</si>
  <si>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</si>
  <si>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</si>
  <si>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</si>
  <si>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</si>
  <si>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</si>
  <si>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</si>
  <si>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</si>
  <si>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</si>
  <si>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</si>
  <si>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</si>
  <si>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</si>
  <si>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</si>
  <si>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</si>
  <si>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</si>
  <si>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</si>
  <si>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</si>
  <si>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</si>
  <si>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</si>
  <si>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</si>
  <si>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</si>
  <si>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</si>
  <si>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</si>
  <si>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</si>
  <si>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</si>
  <si>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</si>
  <si>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</si>
  <si>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</si>
  <si>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</si>
  <si>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</si>
  <si>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</si>
  <si>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</si>
  <si>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</si>
  <si>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</si>
  <si>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</si>
  <si>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</si>
  <si>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</si>
  <si>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</si>
  <si>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</si>
  <si>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</si>
  <si>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</si>
  <si>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</si>
  <si>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</si>
  <si>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</si>
  <si>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</si>
  <si>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</si>
  <si>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</si>
  <si>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</si>
  <si>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</si>
  <si>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</si>
  <si>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</si>
  <si>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</si>
  <si>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</si>
  <si>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</si>
  <si>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</si>
  <si>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</si>
  <si>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</si>
  <si>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</si>
  <si>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</si>
  <si>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</si>
  <si>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</si>
  <si>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</si>
  <si>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</si>
  <si>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</si>
  <si>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</si>
  <si>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</si>
  <si>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</si>
  <si>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</si>
  <si>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</si>
  <si>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</si>
  <si>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</si>
  <si>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</si>
  <si>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</si>
  <si>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</si>
  <si>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</si>
  <si>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</si>
  <si>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</si>
  <si>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</si>
  <si>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</si>
  <si>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</si>
  <si>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</si>
  <si>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</si>
  <si>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</si>
  <si>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</si>
  <si>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</si>
  <si>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</si>
  <si>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</si>
  <si>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</si>
  <si>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</si>
  <si>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</si>
  <si>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</si>
  <si>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</si>
  <si>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</si>
  <si>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</si>
  <si>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</si>
  <si>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</si>
  <si>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</si>
  <si>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</si>
  <si>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</si>
  <si>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</si>
  <si>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</si>
  <si>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</si>
  <si>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</si>
  <si>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</si>
  <si>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</si>
  <si>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</si>
  <si>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</si>
  <si>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</si>
  <si>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</si>
  <si>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</si>
  <si>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</si>
  <si>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</si>
  <si>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</si>
  <si>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</si>
  <si>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</si>
  <si>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</si>
  <si>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</si>
  <si>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</si>
  <si>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</si>
  <si>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</si>
  <si>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</si>
  <si>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</si>
  <si>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</si>
  <si>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</si>
  <si>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</si>
  <si>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</si>
  <si>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</si>
  <si>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</si>
  <si>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</si>
  <si>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</si>
  <si>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</si>
  <si>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</si>
  <si>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</si>
  <si>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</si>
  <si>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</si>
  <si>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</si>
  <si>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</si>
  <si>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</si>
  <si>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</si>
  <si>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</si>
  <si>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</si>
  <si>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</si>
  <si>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</si>
  <si>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</si>
  <si>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</si>
  <si>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</si>
  <si>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</si>
  <si>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</si>
  <si>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</si>
  <si>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</si>
  <si>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</si>
  <si>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</si>
  <si>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</si>
  <si>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</si>
  <si>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</si>
  <si>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</si>
  <si>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</si>
  <si>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</si>
  <si>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</si>
  <si>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</si>
  <si>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</si>
  <si>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</si>
  <si>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</si>
  <si>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</si>
  <si>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</si>
  <si>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</si>
  <si>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</si>
  <si>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</si>
  <si>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</si>
  <si>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</si>
  <si>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</si>
  <si>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</si>
  <si>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</si>
  <si>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</si>
  <si>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</si>
  <si>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</si>
  <si>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</si>
  <si>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</si>
  <si>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</si>
  <si>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</si>
  <si>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</si>
  <si>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</si>
  <si>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</si>
  <si>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</si>
  <si>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</si>
  <si>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</si>
  <si>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</si>
  <si>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</si>
  <si>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</si>
  <si>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</si>
  <si>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</si>
  <si>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</si>
  <si>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</si>
  <si>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</si>
  <si>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</si>
  <si>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</si>
  <si>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</si>
  <si>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</si>
  <si>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</si>
  <si>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</si>
  <si>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</si>
  <si>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</si>
  <si>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</si>
  <si>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</si>
  <si>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</si>
  <si>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</si>
  <si>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</si>
  <si>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</si>
  <si>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</si>
  <si>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</si>
  <si>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</si>
  <si>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</si>
  <si>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</si>
  <si>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</si>
  <si>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</si>
  <si>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</si>
  <si>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</si>
  <si>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</si>
  <si>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</si>
  <si>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</si>
  <si>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</si>
  <si>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</si>
  <si>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</si>
  <si>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</si>
  <si>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</si>
  <si>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</si>
  <si>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</si>
  <si>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</si>
  <si>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</si>
  <si>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</si>
  <si>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</si>
  <si>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</si>
  <si>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</si>
  <si>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</si>
  <si>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</si>
  <si>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</si>
  <si>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</si>
  <si>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</si>
  <si>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</si>
  <si>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</si>
  <si>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</si>
  <si>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</si>
  <si>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</si>
  <si>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</si>
  <si>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</si>
  <si>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</si>
  <si>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</si>
  <si>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</si>
  <si>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</si>
  <si>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</si>
  <si>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</si>
  <si>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</si>
  <si>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</si>
  <si>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</si>
  <si>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</si>
  <si>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</si>
  <si>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</si>
  <si>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</si>
  <si>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</si>
  <si>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</si>
  <si>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</si>
  <si>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</si>
  <si>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</si>
  <si>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</si>
  <si>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</si>
  <si>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</si>
  <si>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</si>
  <si>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</si>
  <si>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</si>
  <si>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</si>
  <si>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</si>
  <si>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</si>
  <si>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</si>
  <si>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</si>
  <si>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</si>
  <si>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</si>
  <si>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</si>
  <si>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</si>
  <si>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</si>
  <si>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</si>
  <si>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</si>
  <si>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</si>
  <si>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</si>
  <si>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</si>
  <si>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</si>
  <si>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</si>
  <si>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</si>
  <si>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</si>
  <si>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</si>
  <si>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</si>
  <si>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</si>
  <si>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</si>
  <si>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</si>
  <si>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</si>
  <si>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</si>
  <si>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</si>
  <si>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</si>
  <si>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</si>
  <si>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</si>
  <si>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</si>
  <si>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</si>
  <si>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</si>
  <si>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</si>
  <si>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</si>
  <si>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</si>
  <si>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</si>
  <si>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</si>
  <si>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</si>
  <si>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</si>
  <si>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</si>
  <si>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</si>
  <si>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</si>
  <si>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</si>
  <si>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</si>
  <si>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</si>
  <si>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</si>
  <si>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</si>
  <si>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</si>
  <si>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</si>
  <si>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</si>
  <si>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</si>
  <si>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</si>
  <si>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</si>
  <si>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</si>
  <si>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</si>
  <si>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</si>
  <si>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</si>
  <si>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</si>
  <si>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</si>
  <si>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</si>
  <si>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</si>
  <si>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</si>
  <si>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</si>
  <si>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</si>
  <si>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</si>
  <si>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</si>
  <si>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</si>
  <si>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</si>
  <si>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</si>
  <si>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</si>
  <si>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</si>
  <si>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</si>
  <si>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</si>
  <si>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</si>
  <si>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</si>
  <si>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</si>
  <si>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</si>
  <si>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</si>
  <si>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</si>
  <si>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</si>
  <si>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</si>
  <si>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</si>
  <si>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</si>
  <si>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</si>
  <si>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</si>
  <si>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</si>
  <si>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</si>
  <si>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</si>
  <si>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</si>
  <si>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</si>
  <si>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</si>
  <si>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</si>
  <si>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</si>
  <si>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</si>
  <si>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</si>
  <si>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</si>
  <si>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</si>
  <si>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</si>
  <si>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</si>
  <si>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</si>
  <si>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</si>
  <si>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</si>
  <si>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</si>
  <si>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</si>
  <si>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</si>
  <si>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</si>
  <si>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</si>
  <si>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</si>
  <si>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</si>
  <si>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</si>
  <si>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</si>
  <si>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</si>
  <si>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</si>
  <si>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</si>
  <si>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</si>
  <si>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</si>
  <si>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</si>
  <si>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</si>
  <si>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</si>
  <si>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</si>
  <si>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</si>
  <si>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</si>
  <si>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</si>
  <si>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</si>
  <si>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</si>
  <si>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</si>
  <si>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</si>
  <si>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</si>
  <si>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</si>
  <si>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</si>
  <si>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</si>
  <si>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</si>
  <si>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</si>
  <si>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</si>
  <si>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</si>
  <si>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</si>
  <si>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</si>
  <si>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</si>
  <si>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</si>
  <si>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</si>
  <si>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</si>
  <si>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</si>
  <si>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</si>
  <si>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</si>
  <si>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</si>
  <si>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</si>
  <si>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</si>
  <si>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</si>
  <si>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</si>
  <si>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</si>
  <si>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</si>
  <si>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</si>
  <si>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</si>
  <si>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</si>
  <si>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</si>
  <si>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</si>
  <si>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</si>
  <si>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</si>
  <si>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</si>
  <si>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</si>
  <si>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</si>
  <si>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</si>
  <si>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</si>
  <si>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</si>
  <si>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</si>
  <si>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</si>
  <si>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</si>
  <si>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</si>
  <si>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</si>
  <si>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</si>
  <si>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</si>
  <si>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</si>
  <si>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</si>
  <si>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</si>
  <si>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</si>
  <si>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</si>
  <si>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</si>
  <si>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</si>
  <si>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</si>
  <si>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</si>
  <si>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</si>
  <si>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</si>
  <si>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</si>
  <si>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</si>
  <si>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</si>
  <si>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</si>
  <si>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</si>
  <si>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</si>
  <si>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</si>
  <si>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</si>
  <si>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</si>
  <si>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</si>
  <si>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</si>
  <si>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</si>
  <si>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</si>
  <si>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</si>
  <si>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</si>
  <si>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</si>
  <si>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</si>
  <si>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</si>
  <si>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</si>
  <si>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</si>
  <si>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</si>
  <si>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</si>
  <si>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</si>
  <si>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</si>
  <si>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</si>
  <si>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</si>
  <si>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</si>
  <si>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</si>
  <si>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</si>
  <si>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</si>
  <si>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</si>
  <si>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</si>
  <si>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</si>
  <si>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</si>
  <si>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</si>
  <si>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</si>
  <si>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</si>
  <si>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</si>
  <si>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</si>
  <si>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</si>
  <si>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</si>
  <si>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</si>
  <si>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</si>
  <si>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</si>
  <si>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</si>
  <si>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</si>
  <si>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</si>
  <si>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</si>
  <si>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</si>
  <si>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</si>
  <si>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</si>
  <si>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</si>
  <si>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</si>
  <si>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</si>
  <si>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</si>
  <si>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</si>
  <si>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</si>
  <si>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</si>
  <si>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</si>
  <si>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</si>
  <si>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</si>
  <si>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</si>
  <si>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</si>
  <si>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</si>
  <si>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</si>
  <si>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</si>
  <si>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</si>
  <si>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</si>
  <si>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</si>
  <si>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</si>
  <si>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</si>
  <si>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</si>
  <si>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</si>
  <si>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</si>
  <si>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</si>
  <si>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</si>
  <si>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</si>
  <si>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</si>
  <si>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</si>
  <si>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</si>
  <si>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</si>
  <si>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</si>
  <si>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</si>
  <si>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</si>
  <si>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</si>
  <si>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</si>
  <si>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</si>
  <si>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</si>
  <si>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</si>
  <si>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</si>
  <si>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</si>
  <si>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</si>
  <si>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</si>
  <si>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</si>
  <si>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</si>
  <si>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</si>
  <si>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</si>
  <si>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</si>
  <si>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</si>
  <si>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</si>
  <si>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</si>
  <si>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</si>
  <si>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</si>
  <si>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</si>
  <si>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</si>
  <si>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</si>
  <si>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</si>
  <si>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</si>
  <si>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</si>
  <si>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</si>
  <si>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</si>
  <si>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</si>
  <si>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</si>
  <si>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</si>
  <si>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</si>
  <si>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</si>
  <si>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</si>
  <si>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</si>
  <si>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</si>
  <si>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</si>
  <si>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</si>
  <si>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</si>
  <si>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</si>
  <si>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</si>
  <si>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</si>
  <si>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</si>
  <si>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</si>
  <si>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</si>
  <si>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</si>
  <si>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</si>
  <si>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</si>
  <si>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</si>
  <si>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</si>
  <si>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</si>
  <si>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</si>
  <si>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</si>
  <si>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</si>
  <si>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</si>
  <si>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</si>
  <si>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</si>
  <si>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</si>
  <si>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</si>
  <si>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</si>
  <si>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</si>
  <si>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</si>
  <si>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</si>
  <si>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</si>
  <si>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</si>
  <si>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</si>
  <si>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</si>
  <si>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</si>
  <si>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</si>
  <si>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</si>
  <si>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</si>
  <si>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</si>
  <si>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</si>
  <si>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</si>
  <si>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</si>
  <si>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</si>
  <si>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</si>
  <si>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</si>
  <si>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</si>
  <si>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</si>
  <si>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</si>
  <si>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</si>
  <si>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</si>
  <si>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</si>
  <si>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</si>
  <si>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</si>
  <si>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</si>
  <si>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</si>
  <si>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</si>
  <si>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</si>
  <si>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</si>
  <si>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</si>
  <si>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</si>
  <si>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</si>
  <si>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</si>
  <si>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</si>
  <si>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</si>
  <si>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</si>
  <si>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</si>
  <si>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</si>
  <si>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</si>
  <si>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</si>
  <si>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</si>
  <si>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</si>
  <si>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</si>
  <si>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</si>
  <si>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</si>
  <si>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</si>
  <si>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</si>
  <si>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</si>
  <si>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</si>
  <si>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</si>
  <si>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</si>
  <si>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</si>
  <si>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</si>
  <si>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</si>
  <si>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</si>
  <si>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</si>
  <si>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</si>
  <si>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</si>
  <si>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</si>
  <si>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</si>
  <si>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</si>
  <si>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</si>
  <si>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</si>
  <si>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</si>
  <si>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</si>
  <si>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</si>
  <si>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</si>
  <si>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</si>
  <si>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</si>
  <si>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</si>
  <si>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</si>
  <si>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</si>
  <si>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</si>
  <si>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</si>
  <si>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</si>
  <si>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</si>
  <si>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</si>
  <si>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</si>
  <si>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</si>
  <si>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</si>
  <si>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</si>
  <si>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</si>
  <si>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</si>
  <si>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</si>
  <si>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</si>
  <si>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</si>
  <si>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</si>
  <si>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</si>
  <si>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</si>
  <si>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</si>
  <si>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</si>
  <si>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</si>
  <si>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</si>
  <si>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</si>
  <si>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</si>
  <si>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</si>
  <si>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</si>
  <si>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</si>
  <si>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</si>
  <si>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</si>
  <si>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</si>
  <si>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</si>
  <si>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</si>
  <si>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</si>
  <si>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</si>
  <si>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</si>
  <si>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</si>
  <si>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</si>
  <si>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</si>
  <si>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</si>
  <si>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</si>
  <si>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</si>
  <si>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</si>
  <si>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</si>
  <si>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</si>
  <si>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</si>
  <si>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</si>
  <si>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</si>
  <si>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</si>
  <si>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</si>
  <si>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</si>
  <si>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</si>
  <si>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</si>
  <si>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</si>
  <si>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</si>
  <si>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</si>
  <si>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</si>
  <si>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</si>
  <si>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</si>
  <si>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</si>
  <si>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</si>
  <si>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</si>
  <si>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</si>
  <si>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</si>
  <si>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</si>
  <si>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</si>
  <si>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</si>
  <si>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</si>
  <si>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</si>
  <si>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</si>
  <si>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</si>
  <si>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</si>
  <si>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</si>
  <si>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</si>
  <si>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</si>
  <si>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</si>
  <si>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</si>
  <si>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</si>
  <si>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</si>
  <si>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</si>
  <si>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</si>
  <si>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</si>
  <si>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</si>
  <si>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</si>
  <si>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</si>
  <si>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</si>
  <si>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</si>
  <si>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</si>
  <si>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</si>
  <si>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</si>
  <si>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</si>
  <si>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</si>
  <si>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</si>
  <si>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</si>
  <si>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</si>
  <si>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</si>
  <si>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</si>
  <si>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</si>
  <si>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</si>
  <si>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</si>
  <si>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</si>
  <si>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</si>
  <si>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</si>
  <si>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</si>
  <si>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</si>
  <si>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</si>
  <si>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</si>
  <si>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</si>
  <si>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</si>
  <si>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</si>
  <si>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</si>
  <si>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</si>
  <si>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</si>
  <si>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</si>
  <si>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</si>
  <si>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</si>
  <si>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</si>
  <si>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</si>
  <si>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</si>
  <si>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</si>
  <si>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</si>
  <si>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</si>
  <si>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</si>
  <si>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</si>
  <si>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</si>
  <si>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</si>
  <si>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</si>
  <si>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</si>
  <si>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</si>
  <si>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</si>
  <si>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</si>
  <si>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</si>
  <si>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</si>
  <si>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</si>
  <si>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</si>
  <si>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</si>
  <si>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</si>
  <si>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</si>
  <si>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</si>
  <si>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</si>
  <si>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</si>
  <si>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</si>
  <si>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</si>
  <si>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</si>
  <si>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</si>
  <si>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</si>
  <si>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</si>
  <si>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</si>
  <si>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</si>
  <si>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</si>
  <si>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</si>
  <si>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</si>
  <si>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</si>
  <si>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</si>
  <si>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</si>
  <si>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</si>
  <si>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</si>
  <si>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</si>
  <si>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</si>
  <si>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</si>
  <si>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</si>
  <si>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</si>
  <si>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</si>
  <si>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</si>
  <si>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</si>
  <si>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</si>
  <si>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</si>
  <si>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</si>
  <si>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</si>
  <si>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</si>
  <si>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</si>
  <si>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</si>
  <si>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</si>
  <si>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</si>
  <si>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</si>
  <si>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</si>
  <si>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</si>
  <si>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</si>
  <si>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</si>
  <si>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</si>
  <si>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</si>
  <si>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</si>
  <si>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</si>
  <si>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</si>
  <si>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</si>
  <si>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</si>
  <si>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</si>
  <si>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</si>
  <si>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</si>
  <si>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</si>
  <si>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</si>
  <si>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</si>
  <si>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</si>
  <si>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</si>
  <si>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</si>
  <si>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</si>
  <si>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</si>
  <si>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</si>
  <si>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</si>
  <si>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</si>
  <si>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</si>
  <si>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</si>
  <si>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</si>
  <si>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</si>
  <si>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</si>
  <si>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</si>
  <si>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</si>
  <si>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</si>
  <si>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</si>
  <si>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</si>
  <si>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</si>
  <si>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</si>
  <si>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</si>
  <si>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</si>
  <si>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</si>
  <si>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</si>
  <si>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</si>
  <si>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</si>
  <si>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</si>
  <si>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</si>
  <si>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</si>
  <si>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</si>
  <si>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</si>
  <si>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</si>
  <si>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</si>
  <si>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</si>
  <si>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</si>
  <si>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</si>
  <si>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</si>
  <si>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</si>
  <si>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</si>
  <si>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</si>
  <si>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</si>
  <si>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</si>
  <si>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</si>
  <si>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</si>
  <si>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</si>
  <si>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</si>
  <si>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</si>
  <si>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</si>
  <si>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</si>
  <si>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</si>
  <si>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</si>
  <si>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</si>
  <si>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</si>
  <si>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</si>
  <si>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</si>
  <si>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</si>
  <si>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</si>
  <si>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</si>
  <si>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</si>
  <si>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</si>
  <si>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</si>
  <si>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</si>
  <si>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</si>
  <si>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</si>
  <si>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</si>
  <si>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</si>
  <si>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</si>
  <si>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</si>
  <si>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</si>
  <si>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</si>
  <si>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</si>
  <si>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</si>
  <si>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</si>
  <si>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</si>
  <si>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</si>
  <si>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</si>
  <si>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</si>
  <si>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</si>
  <si>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</si>
  <si>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</si>
  <si>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</si>
  <si>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</si>
  <si>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</si>
  <si>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</si>
  <si>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</si>
  <si>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</si>
  <si>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</si>
  <si>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</si>
  <si>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</si>
  <si>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</si>
  <si>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</si>
  <si>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</si>
  <si>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</si>
  <si>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</si>
  <si>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</si>
  <si>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</si>
  <si>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</si>
  <si>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</si>
  <si>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</si>
  <si>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</si>
  <si>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</si>
  <si>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</si>
  <si>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</si>
  <si>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</si>
  <si>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</si>
  <si>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</si>
  <si>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</si>
  <si>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</si>
  <si>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</si>
  <si>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</si>
  <si>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</si>
  <si>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</si>
  <si>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</si>
  <si>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</si>
  <si>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</si>
  <si>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</si>
  <si>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</si>
  <si>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</si>
  <si>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</si>
  <si>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</si>
  <si>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</si>
  <si>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</si>
  <si>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</si>
  <si>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</si>
  <si>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</si>
  <si>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</si>
  <si>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</si>
  <si>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</si>
  <si>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</si>
  <si>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</si>
  <si>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</si>
  <si>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</si>
  <si>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</si>
  <si>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</si>
  <si>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</si>
  <si>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</si>
  <si>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</si>
  <si>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</si>
  <si>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</si>
  <si>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</si>
  <si>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</si>
  <si>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</si>
  <si>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</si>
  <si>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</si>
  <si>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</si>
  <si>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</si>
  <si>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</si>
  <si>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</si>
  <si>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</si>
  <si>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</si>
  <si>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</si>
  <si>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</si>
  <si>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</si>
  <si>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</si>
  <si>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</si>
  <si>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</si>
  <si>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</si>
  <si>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</si>
  <si>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</si>
  <si>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</si>
  <si>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</si>
  <si>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</si>
  <si>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</si>
  <si>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</si>
  <si>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</si>
  <si>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</si>
  <si>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</si>
  <si>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</si>
  <si>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</si>
  <si>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</si>
  <si>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</si>
  <si>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</si>
  <si>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</si>
  <si>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</si>
  <si>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</si>
  <si>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</si>
  <si>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</si>
  <si>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</si>
  <si>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</si>
  <si>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</si>
  <si>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</si>
  <si>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</si>
  <si>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</si>
  <si>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</si>
  <si>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</si>
  <si>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</si>
  <si>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</si>
  <si>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</si>
  <si>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</si>
  <si>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</si>
  <si>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</si>
  <si>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</si>
  <si>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</si>
  <si>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</si>
  <si>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</si>
  <si>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</si>
  <si>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</si>
  <si>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</si>
  <si>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</si>
  <si>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</si>
  <si>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</si>
  <si>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</si>
  <si>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</si>
  <si>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</si>
  <si>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</si>
  <si>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</si>
  <si>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</si>
  <si>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</si>
  <si>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</si>
  <si>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</si>
  <si>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</si>
  <si>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</si>
  <si>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</si>
  <si>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</si>
  <si>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</si>
  <si>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</si>
  <si>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</si>
  <si>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</si>
  <si>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</si>
  <si>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</si>
  <si>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</si>
  <si>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</si>
  <si>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</si>
  <si>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</si>
  <si>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</si>
  <si>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</si>
  <si>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</si>
  <si>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</si>
  <si>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</si>
  <si>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</si>
  <si>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</si>
  <si>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</si>
  <si>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</si>
  <si>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</si>
  <si>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</si>
  <si>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</si>
  <si>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</si>
  <si>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</si>
  <si>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</si>
  <si>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</si>
  <si>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</si>
  <si>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</si>
  <si>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</si>
  <si>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</si>
  <si>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</si>
  <si>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</si>
  <si>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</si>
  <si>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</si>
  <si>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</si>
  <si>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</si>
  <si>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</si>
  <si>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</si>
  <si>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</si>
  <si>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</si>
  <si>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</si>
  <si>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</si>
  <si>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</si>
  <si>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</si>
  <si>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</si>
  <si>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</si>
  <si>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</si>
  <si>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</si>
  <si>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</si>
  <si>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</si>
  <si>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</si>
  <si>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</si>
  <si>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</si>
  <si>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</si>
  <si>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</si>
  <si>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</si>
  <si>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</si>
  <si>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</si>
  <si>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</si>
  <si>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</si>
  <si>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</si>
  <si>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</si>
  <si>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</si>
  <si>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</si>
  <si>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</si>
  <si>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</si>
  <si>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</si>
  <si>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</si>
  <si>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</si>
  <si>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</si>
  <si>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</si>
  <si>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</si>
  <si>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</si>
  <si>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</si>
  <si>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</si>
  <si>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</si>
  <si>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</si>
  <si>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</si>
  <si>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</si>
  <si>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</si>
  <si>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</si>
  <si>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</si>
  <si>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</si>
  <si>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</si>
  <si>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</si>
  <si>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</si>
  <si>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</si>
  <si>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</si>
  <si>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</si>
  <si>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</si>
  <si>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</si>
  <si>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</si>
  <si>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</si>
  <si>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</si>
  <si>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</si>
  <si>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</si>
  <si>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</si>
  <si>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</si>
  <si>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</si>
  <si>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</si>
  <si>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</si>
  <si>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</si>
  <si>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</si>
  <si>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</si>
  <si>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</si>
  <si>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</si>
  <si>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</si>
  <si>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</si>
  <si>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</si>
  <si>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</si>
  <si>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</si>
  <si>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</si>
  <si>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</si>
  <si>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</si>
  <si>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</si>
  <si>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</si>
  <si>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</si>
  <si>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</si>
  <si>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</si>
  <si>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</si>
  <si>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</si>
  <si>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</si>
  <si>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</si>
  <si>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</si>
  <si>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</si>
  <si>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</si>
  <si>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</si>
  <si>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</si>
  <si>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</si>
  <si>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</si>
  <si>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</si>
  <si>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</si>
  <si>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</si>
  <si>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</si>
  <si>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</si>
  <si>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</si>
  <si>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</si>
  <si>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</si>
  <si>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</si>
  <si>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</si>
  <si>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</si>
  <si>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</si>
  <si>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</si>
  <si>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</si>
  <si>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</si>
  <si>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</si>
  <si>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</si>
  <si>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</si>
  <si>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</si>
  <si>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</si>
  <si>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</si>
  <si>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</si>
  <si>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</si>
  <si>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</si>
  <si>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</si>
  <si>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</si>
  <si>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</si>
  <si>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</si>
  <si>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</si>
  <si>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</si>
  <si>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</si>
  <si>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</si>
  <si>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</si>
  <si>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</si>
  <si>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</si>
  <si>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</si>
  <si>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</si>
  <si>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</si>
  <si>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</si>
  <si>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</si>
  <si>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</si>
  <si>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</si>
  <si>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</si>
  <si>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</si>
  <si>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</si>
  <si>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</si>
  <si>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</si>
  <si>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</si>
  <si>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</si>
  <si>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</si>
  <si>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</si>
  <si>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</si>
  <si>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</si>
  <si>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</si>
  <si>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</si>
  <si>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</si>
  <si>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</si>
  <si>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</si>
  <si>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</si>
  <si>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</si>
  <si>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</si>
  <si>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</si>
  <si>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</si>
  <si>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</si>
  <si>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</si>
  <si>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</si>
  <si>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</si>
  <si>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</si>
  <si>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</si>
  <si>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</si>
  <si>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</si>
  <si>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</si>
  <si>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</si>
  <si>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</si>
  <si>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</si>
  <si>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</si>
  <si>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</si>
  <si>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</si>
  <si>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</si>
  <si>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</si>
  <si>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</si>
  <si>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</si>
  <si>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</si>
  <si>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</si>
  <si>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</si>
  <si>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</si>
  <si>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</si>
  <si>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</si>
  <si>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</si>
  <si>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</si>
  <si>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</si>
  <si>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</si>
  <si>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</si>
  <si>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</si>
  <si>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</si>
  <si>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</si>
  <si>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</si>
  <si>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</si>
  <si>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</si>
  <si>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</si>
  <si>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</si>
  <si>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</si>
  <si>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</si>
  <si>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</si>
  <si>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</si>
  <si>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</si>
  <si>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</si>
  <si>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</si>
  <si>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</si>
  <si>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</si>
  <si>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</si>
  <si>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</si>
  <si>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</si>
  <si>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</si>
  <si>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</si>
  <si>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</si>
  <si>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</si>
  <si>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</si>
  <si>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</si>
  <si>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</si>
  <si>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</si>
  <si>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</si>
  <si>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</si>
  <si>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</si>
  <si>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</si>
  <si>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</si>
  <si>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</si>
  <si>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</si>
  <si>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</si>
  <si>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</si>
  <si>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</si>
  <si>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</si>
  <si>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</si>
  <si>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</si>
  <si>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</si>
  <si>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</si>
  <si>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</si>
  <si>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</si>
  <si>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</si>
  <si>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</si>
  <si>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</si>
  <si>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</si>
  <si>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</si>
  <si>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</si>
  <si>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</si>
  <si>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</si>
  <si>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</si>
  <si>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</si>
  <si>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</si>
  <si>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</si>
  <si>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</si>
  <si>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</si>
  <si>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</si>
  <si>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</si>
  <si>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</si>
  <si>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</si>
  <si>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</si>
  <si>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</si>
  <si>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</si>
  <si>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</si>
  <si>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</si>
  <si>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</si>
  <si>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</si>
  <si>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</si>
  <si>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</si>
  <si>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</si>
  <si>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</si>
  <si>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</si>
  <si>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</si>
  <si>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</si>
  <si>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</si>
  <si>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</si>
  <si>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</si>
  <si>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</si>
  <si>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</si>
  <si>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</si>
  <si>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</si>
  <si>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</si>
  <si>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</si>
  <si>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</si>
  <si>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</si>
  <si>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</si>
  <si>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</si>
  <si>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</si>
  <si>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</si>
  <si>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</si>
  <si>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</si>
  <si>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</si>
  <si>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</si>
  <si>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</si>
  <si>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</si>
  <si>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</si>
  <si>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</si>
  <si>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</si>
  <si>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</si>
  <si>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</si>
  <si>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</si>
  <si>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</si>
  <si>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</si>
  <si>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</si>
  <si>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</si>
  <si>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</si>
  <si>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</si>
  <si>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</si>
  <si>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</si>
  <si>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</si>
  <si>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</si>
  <si>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</si>
  <si>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</si>
  <si>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</si>
  <si>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</si>
  <si>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</si>
  <si>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</si>
  <si>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</si>
  <si>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</si>
  <si>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</si>
  <si>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</si>
  <si>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</si>
  <si>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</si>
  <si>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</si>
  <si>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</si>
  <si>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</si>
  <si>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</si>
  <si>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</si>
  <si>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</si>
  <si>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</si>
  <si>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</si>
  <si>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</si>
  <si>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</si>
  <si>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</si>
  <si>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</si>
  <si>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</si>
  <si>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</si>
  <si>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</si>
  <si>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</si>
  <si>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</si>
  <si>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</si>
  <si>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</si>
  <si>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</si>
  <si>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</si>
  <si>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</si>
  <si>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</si>
  <si>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</si>
  <si>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</si>
  <si>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</si>
  <si>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</si>
  <si>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</si>
  <si>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</si>
  <si>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</si>
  <si>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</si>
  <si>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</si>
  <si>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</si>
  <si>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</si>
  <si>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</si>
  <si>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</si>
  <si>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</si>
  <si>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</si>
  <si>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</si>
  <si>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</si>
  <si>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</si>
  <si>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</si>
  <si>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</si>
  <si>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</si>
  <si>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</si>
  <si>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</si>
  <si>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</si>
  <si>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</si>
  <si>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</si>
  <si>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</si>
  <si>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</si>
  <si>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</si>
  <si>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</si>
  <si>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</si>
  <si>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</si>
  <si>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</si>
  <si>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</si>
  <si>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</si>
  <si>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</si>
  <si>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</si>
  <si>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</si>
  <si>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</si>
  <si>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</si>
  <si>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</si>
  <si>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</si>
  <si>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</si>
  <si>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</si>
  <si>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</si>
  <si>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</si>
  <si>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</si>
  <si>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</si>
  <si>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</si>
  <si>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</si>
  <si>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</si>
  <si>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</si>
  <si>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</si>
  <si>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</si>
  <si>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</si>
  <si>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</si>
  <si>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</si>
  <si>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</si>
  <si>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</si>
  <si>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</si>
  <si>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</si>
  <si>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</si>
  <si>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</si>
  <si>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</si>
  <si>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</si>
  <si>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</si>
  <si>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</si>
  <si>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</si>
  <si>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</si>
  <si>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</si>
  <si>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</si>
  <si>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</si>
  <si>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</si>
  <si>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</si>
  <si>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</si>
  <si>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</si>
  <si>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</si>
  <si>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</si>
  <si>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</si>
  <si>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</si>
  <si>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</si>
  <si>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</si>
  <si>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</si>
  <si>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</si>
  <si>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</si>
  <si>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</si>
  <si>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</si>
  <si>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</si>
  <si>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</si>
  <si>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</si>
  <si>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</si>
  <si>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</si>
  <si>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</si>
  <si>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</si>
  <si>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</si>
  <si>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</si>
  <si>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</si>
  <si>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</si>
  <si>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</si>
  <si>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</si>
  <si>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</si>
  <si>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</si>
  <si>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</si>
  <si>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</si>
  <si>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</si>
  <si>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</si>
  <si>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</si>
  <si>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</si>
  <si>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</si>
  <si>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</si>
  <si>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</si>
  <si>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</si>
  <si>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</si>
  <si>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</si>
  <si>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</si>
  <si>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</si>
  <si>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</si>
  <si>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</si>
  <si>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</si>
  <si>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</si>
  <si>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</si>
  <si>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</si>
  <si>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</si>
  <si>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</si>
  <si>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</si>
  <si>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</si>
  <si>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</si>
  <si>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</si>
  <si>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</si>
  <si>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</si>
  <si>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</si>
  <si>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</si>
  <si>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</si>
  <si>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</si>
  <si>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</si>
  <si>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</si>
  <si>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</si>
  <si>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</si>
  <si>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</si>
  <si>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</si>
  <si>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</si>
  <si>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</si>
  <si>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</si>
  <si>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</si>
  <si>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</si>
  <si>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</si>
  <si>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</si>
  <si>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</si>
  <si>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</si>
  <si>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</si>
  <si>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</si>
  <si>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</si>
  <si>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</si>
  <si>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</si>
  <si>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</si>
  <si>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</si>
  <si>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</si>
  <si>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</si>
  <si>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</si>
  <si>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</si>
  <si>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</si>
  <si>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</si>
  <si>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</si>
  <si>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</si>
  <si>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</si>
  <si>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</si>
  <si>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</si>
  <si>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</si>
  <si>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</si>
  <si>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</si>
  <si>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</si>
  <si>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</si>
  <si>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</si>
  <si>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</si>
  <si>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</si>
  <si>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</si>
  <si>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</si>
  <si>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</si>
  <si>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</si>
  <si>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</si>
  <si>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</si>
  <si>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</si>
  <si>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</si>
  <si>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</si>
  <si>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</si>
  <si>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</si>
  <si>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</si>
  <si>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</si>
  <si>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</si>
  <si>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</si>
  <si>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</si>
  <si>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</si>
  <si>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</si>
  <si>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</si>
  <si>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</si>
  <si>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</si>
  <si>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</si>
  <si>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</si>
  <si>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</si>
  <si>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</si>
  <si>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</si>
  <si>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</si>
  <si>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</si>
  <si>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</si>
  <si>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</si>
  <si>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</si>
  <si>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</si>
  <si>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</si>
  <si>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</si>
  <si>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</si>
  <si>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</si>
  <si>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</si>
  <si>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</si>
  <si>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</si>
  <si>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</si>
  <si>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</si>
  <si>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</si>
  <si>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</si>
  <si>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</si>
  <si>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</si>
  <si>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</si>
  <si>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</si>
  <si>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</si>
  <si>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</si>
  <si>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</si>
  <si>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</si>
  <si>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</si>
  <si>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</si>
  <si>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</si>
  <si>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</si>
  <si>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</si>
  <si>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</si>
  <si>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</si>
  <si>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</si>
  <si>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</si>
  <si>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</si>
  <si>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</si>
  <si>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</si>
  <si>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</si>
  <si>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</si>
  <si>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</si>
  <si>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</si>
  <si>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</si>
  <si>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</si>
  <si>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</si>
  <si>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</si>
  <si>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</si>
  <si>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</si>
  <si>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</si>
  <si>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</si>
  <si>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</si>
  <si>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</si>
  <si>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</si>
  <si>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</si>
  <si>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</si>
  <si>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</si>
  <si>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</si>
  <si>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</si>
  <si>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</si>
  <si>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</si>
  <si>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</si>
  <si>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</si>
  <si>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</si>
  <si>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</si>
  <si>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</si>
  <si>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</si>
  <si>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</si>
  <si>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</si>
  <si>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</si>
  <si>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</si>
  <si>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</si>
  <si>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</si>
  <si>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</si>
  <si>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</si>
  <si>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</si>
  <si>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</si>
  <si>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</si>
  <si>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</si>
  <si>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</si>
  <si>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</si>
  <si>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</si>
  <si>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</si>
  <si>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</si>
  <si>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</si>
  <si>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</si>
  <si>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</si>
  <si>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</si>
  <si>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</si>
  <si>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</si>
  <si>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</si>
  <si>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</si>
  <si>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</si>
  <si>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</si>
  <si>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</si>
  <si>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</si>
  <si>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</si>
  <si>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</si>
  <si>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</si>
  <si>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</si>
  <si>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</si>
  <si>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</si>
  <si>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</si>
  <si>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</si>
  <si>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</si>
  <si>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</si>
  <si>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</si>
  <si>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</si>
  <si>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</si>
  <si>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</si>
  <si>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</si>
  <si>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</si>
  <si>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</si>
  <si>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</si>
  <si>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</si>
  <si>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</si>
  <si>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</si>
  <si>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</si>
  <si>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</si>
  <si>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</si>
  <si>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</si>
  <si>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</si>
  <si>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</si>
  <si>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</si>
  <si>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</si>
  <si>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</si>
  <si>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</si>
  <si>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</si>
  <si>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</si>
  <si>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</si>
  <si>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</si>
  <si>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</si>
  <si>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</si>
  <si>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</si>
  <si>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</si>
  <si>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</si>
  <si>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</si>
  <si>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</si>
  <si>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</si>
  <si>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</si>
  <si>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</si>
  <si>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</si>
  <si>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</si>
  <si>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</si>
  <si>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</si>
  <si>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</si>
  <si>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</si>
  <si>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</si>
  <si>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</si>
  <si>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</si>
  <si>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</si>
  <si>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</si>
  <si>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</si>
  <si>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</si>
  <si>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</si>
  <si>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</si>
  <si>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</si>
  <si>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</si>
  <si>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</si>
  <si>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</si>
  <si>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</si>
  <si>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</si>
  <si>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</si>
  <si>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</si>
  <si>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</si>
  <si>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</si>
  <si>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</si>
  <si>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</si>
  <si>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</si>
  <si>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</si>
  <si>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</si>
  <si>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</si>
  <si>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</si>
  <si>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</si>
  <si>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</si>
  <si>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</si>
  <si>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</si>
  <si>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</si>
  <si>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</si>
  <si>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</si>
  <si>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</si>
  <si>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</si>
  <si>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</si>
  <si>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</si>
  <si>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</si>
  <si>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</si>
  <si>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</si>
  <si>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</si>
  <si>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</si>
  <si>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</si>
  <si>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</si>
  <si>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</si>
  <si>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</si>
  <si>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</si>
  <si>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</si>
  <si>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</si>
  <si>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</si>
  <si>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</si>
  <si>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</si>
  <si>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</si>
  <si>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</si>
  <si>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</si>
  <si>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</si>
  <si>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</si>
  <si>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</si>
  <si>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</si>
  <si>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</si>
  <si>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</si>
  <si>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</si>
  <si>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</si>
  <si>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</si>
  <si>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</si>
  <si>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</si>
  <si>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</si>
  <si>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</si>
  <si>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</si>
  <si>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</si>
  <si>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</si>
  <si>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</si>
  <si>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</si>
  <si>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</si>
  <si>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</si>
  <si>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</si>
  <si>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</si>
  <si>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</si>
  <si>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</si>
  <si>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</si>
  <si>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</si>
  <si>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</si>
  <si>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</si>
  <si>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</si>
  <si>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</si>
  <si>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</si>
  <si>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</si>
  <si>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</si>
  <si>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</si>
  <si>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</si>
  <si>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</si>
  <si>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</si>
  <si>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</si>
  <si>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</si>
  <si>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</si>
  <si>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</si>
  <si>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</si>
  <si>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</si>
  <si>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</si>
  <si>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</si>
  <si>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</si>
  <si>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</si>
  <si>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</si>
  <si>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</si>
  <si>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</si>
  <si>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</si>
  <si>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</si>
  <si>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</si>
  <si>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</si>
  <si>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</si>
  <si>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</si>
  <si>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</si>
  <si>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</si>
  <si>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</si>
  <si>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</si>
  <si>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</si>
  <si>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</si>
  <si>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</si>
  <si>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</si>
  <si>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</si>
  <si>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</si>
  <si>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</si>
  <si>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</si>
  <si>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</si>
  <si>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</si>
  <si>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</si>
  <si>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</si>
  <si>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</si>
  <si>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</si>
  <si>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</si>
  <si>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</si>
  <si>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</si>
  <si>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</si>
  <si>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</si>
  <si>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</si>
  <si>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</si>
  <si>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</si>
  <si>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</si>
  <si>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</si>
  <si>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</si>
  <si>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</si>
  <si>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</si>
  <si>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</si>
  <si>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</si>
  <si>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</si>
  <si>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</si>
  <si>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</si>
  <si>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</si>
  <si>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</si>
  <si>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</si>
  <si>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</si>
  <si>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</si>
  <si>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</si>
  <si>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</si>
  <si>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</si>
  <si>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</si>
  <si>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</si>
  <si>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</si>
  <si>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</si>
  <si>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</si>
  <si>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</si>
  <si>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</si>
  <si>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</si>
  <si>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</si>
  <si>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</si>
  <si>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</si>
  <si>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</si>
  <si>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</si>
  <si>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</si>
  <si>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</si>
  <si>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</si>
  <si>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</si>
  <si>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</si>
  <si>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</si>
  <si>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</si>
  <si>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</si>
  <si>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</si>
  <si>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</si>
  <si>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</si>
  <si>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</si>
  <si>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</si>
  <si>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</si>
  <si>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</si>
  <si>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</si>
  <si>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</si>
  <si>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</si>
  <si>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</si>
  <si>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</si>
  <si>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</si>
  <si>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</si>
  <si>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</si>
  <si>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</si>
  <si>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</si>
  <si>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</si>
  <si>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</si>
  <si>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</si>
  <si>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</si>
  <si>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</si>
  <si>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</si>
  <si>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</si>
  <si>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</si>
  <si>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</si>
  <si>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</si>
  <si>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</si>
  <si>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</si>
  <si>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</si>
  <si>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</si>
  <si>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</si>
  <si>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</si>
  <si>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</si>
  <si>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</si>
  <si>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</si>
  <si>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</si>
  <si>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</si>
  <si>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</si>
  <si>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</si>
  <si>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</si>
  <si>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</si>
  <si>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</si>
  <si>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</si>
  <si>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</si>
  <si>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</si>
  <si>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</si>
  <si>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</si>
  <si>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</si>
  <si>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</si>
  <si>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</si>
  <si>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</si>
  <si>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</si>
  <si>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</si>
  <si>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</si>
  <si>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</si>
  <si>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</si>
  <si>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</si>
  <si>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</si>
  <si>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</si>
  <si>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</si>
  <si>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</si>
  <si>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</si>
  <si>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</si>
  <si>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</si>
  <si>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</si>
  <si>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</si>
  <si>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</si>
  <si>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</si>
  <si>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</si>
  <si>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</si>
  <si>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</si>
  <si>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</si>
  <si>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</si>
  <si>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</si>
  <si>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</si>
  <si>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</si>
  <si>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</si>
  <si>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</si>
  <si>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</si>
  <si>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</si>
  <si>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</si>
  <si>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</si>
  <si>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</si>
  <si>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</si>
  <si>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</si>
  <si>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</si>
  <si>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</si>
  <si>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</si>
  <si>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</si>
  <si>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</si>
  <si>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</si>
  <si>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</si>
  <si>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</si>
  <si>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</si>
  <si>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</si>
  <si>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</si>
  <si>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</si>
  <si>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</si>
  <si>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</si>
  <si>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</si>
  <si>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</si>
  <si>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</si>
  <si>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</si>
  <si>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</si>
  <si>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</si>
  <si>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</si>
  <si>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</si>
  <si>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</si>
  <si>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</si>
  <si>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</si>
  <si>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</si>
  <si>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</si>
  <si>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</si>
  <si>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</si>
  <si>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</si>
  <si>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</si>
  <si>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</si>
  <si>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</si>
  <si>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</si>
  <si>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</si>
  <si>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</si>
  <si>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</si>
  <si>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</si>
  <si>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</si>
  <si>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</si>
  <si>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</si>
  <si>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</si>
  <si>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</si>
  <si>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</si>
  <si>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</si>
  <si>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</si>
  <si>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</si>
  <si>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</si>
  <si>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</si>
  <si>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</si>
  <si>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</si>
  <si>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</si>
  <si>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</si>
  <si>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</si>
  <si>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</si>
  <si>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</si>
  <si>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</si>
  <si>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</si>
  <si>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</si>
  <si>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</si>
  <si>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</si>
  <si>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</si>
  <si>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</si>
  <si>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</si>
  <si>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</si>
  <si>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</si>
  <si>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</si>
  <si>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</si>
  <si>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</si>
  <si>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</si>
  <si>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</si>
  <si>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</si>
  <si>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</si>
  <si>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</si>
  <si>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</si>
  <si>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</si>
  <si>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</si>
  <si>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</si>
  <si>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</si>
  <si>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</si>
  <si>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</si>
  <si>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</si>
  <si>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</si>
  <si>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</si>
  <si>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</si>
  <si>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</si>
  <si>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</si>
  <si>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</si>
  <si>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</si>
  <si>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</si>
  <si>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</si>
  <si>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</si>
  <si>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</si>
  <si>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</si>
  <si>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</si>
  <si>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</si>
  <si>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</si>
  <si>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</si>
  <si>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</si>
  <si>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</si>
  <si>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</si>
  <si>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</si>
  <si>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</si>
  <si>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</si>
  <si>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</si>
  <si>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</si>
  <si>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</si>
  <si>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</si>
  <si>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</si>
  <si>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</si>
  <si>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</si>
  <si>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</si>
  <si>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</si>
  <si>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</si>
  <si>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</si>
  <si>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</si>
  <si>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</si>
  <si>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</si>
  <si>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</si>
  <si>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</si>
  <si>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</si>
  <si>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</si>
  <si>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</si>
  <si>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</si>
  <si>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</si>
  <si>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</si>
  <si>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</si>
  <si>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</si>
  <si>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</si>
  <si>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</si>
  <si>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</si>
  <si>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</si>
  <si>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</si>
  <si>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</si>
  <si>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</si>
  <si>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</si>
  <si>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</si>
  <si>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</si>
  <si>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</si>
  <si>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</si>
  <si>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</si>
  <si>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</si>
  <si>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</si>
  <si>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</si>
  <si>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</si>
  <si>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</si>
  <si>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</si>
  <si>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</si>
  <si>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</si>
  <si>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</si>
  <si>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</si>
  <si>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</si>
  <si>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</si>
  <si>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</si>
  <si>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</si>
  <si>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</si>
  <si>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</si>
  <si>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</si>
  <si>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</si>
  <si>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</si>
  <si>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</si>
  <si>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</si>
  <si>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</si>
  <si>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</si>
  <si>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</si>
  <si>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</si>
  <si>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</si>
  <si>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</si>
  <si>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</si>
  <si>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</si>
  <si>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</si>
  <si>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</si>
  <si>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</si>
  <si>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</si>
  <si>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</si>
  <si>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</si>
  <si>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</si>
  <si>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</si>
  <si>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</si>
  <si>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</si>
  <si>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</si>
  <si>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</si>
  <si>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</si>
  <si>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</si>
  <si>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</si>
  <si>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</si>
  <si>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</si>
  <si>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</si>
  <si>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</si>
  <si>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</si>
  <si>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</si>
  <si>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</si>
  <si>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</si>
  <si>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</si>
  <si>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</si>
  <si>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</si>
  <si>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</si>
  <si>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</si>
  <si>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</si>
  <si>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</si>
  <si>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</si>
  <si>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</si>
  <si>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</si>
  <si>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</si>
  <si>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</si>
  <si>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</si>
  <si>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</si>
  <si>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</si>
  <si>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</si>
  <si>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</si>
  <si>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</si>
  <si>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</si>
  <si>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</si>
  <si>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</si>
  <si>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</si>
  <si>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</si>
  <si>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</si>
  <si>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</si>
  <si>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</si>
  <si>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</si>
  <si>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</si>
  <si>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</si>
  <si>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</si>
  <si>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</si>
  <si>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</si>
  <si>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</si>
  <si>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</si>
  <si>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</si>
  <si>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</si>
  <si>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</si>
  <si>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</si>
  <si>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</si>
  <si>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</si>
  <si>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</si>
  <si>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</si>
  <si>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</si>
  <si>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</si>
  <si>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</si>
  <si>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</si>
  <si>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</si>
  <si>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</si>
  <si>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</si>
  <si>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</si>
  <si>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</si>
  <si>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</si>
  <si>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</si>
  <si>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</si>
  <si>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</si>
  <si>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</si>
  <si>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</si>
  <si>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</si>
  <si>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</si>
  <si>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</si>
  <si>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</si>
  <si>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</si>
  <si>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</si>
  <si>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</si>
  <si>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</si>
  <si>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</si>
  <si>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</si>
  <si>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</si>
  <si>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</si>
  <si>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</si>
  <si>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</si>
  <si>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</si>
  <si>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</si>
  <si>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</si>
  <si>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</si>
  <si>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</si>
  <si>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</si>
  <si>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</si>
  <si>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</si>
  <si>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</si>
  <si>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</si>
  <si>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</si>
  <si>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</si>
  <si>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</si>
  <si>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</si>
  <si>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</si>
  <si>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</si>
  <si>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</si>
  <si>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</si>
  <si>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</si>
  <si>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</si>
  <si>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</si>
  <si>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</si>
  <si>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</si>
  <si>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</si>
  <si>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</si>
  <si>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</si>
  <si>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</si>
  <si>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</si>
  <si>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</si>
  <si>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</si>
  <si>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</si>
  <si>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</si>
  <si>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</si>
  <si>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</si>
  <si>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</si>
  <si>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</si>
  <si>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</si>
  <si>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</si>
  <si>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</si>
  <si>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</si>
  <si>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</si>
  <si>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</si>
  <si>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</si>
  <si>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</si>
  <si>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</si>
  <si>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</si>
  <si>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</si>
  <si>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</si>
  <si>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</si>
  <si>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</si>
  <si>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</si>
  <si>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</si>
  <si>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</si>
  <si>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</si>
  <si>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</si>
  <si>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</si>
  <si>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</si>
  <si>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</si>
  <si>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</si>
  <si>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</si>
  <si>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</si>
  <si>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</si>
  <si>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</si>
  <si>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</si>
  <si>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</si>
  <si>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</si>
  <si>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</si>
  <si>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</si>
  <si>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</si>
  <si>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</si>
  <si>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</si>
  <si>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</si>
  <si>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</si>
  <si>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</si>
  <si>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</si>
  <si>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</si>
  <si>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</si>
  <si>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</si>
  <si>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</si>
  <si>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</si>
  <si>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</si>
  <si>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</si>
  <si>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</si>
  <si>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</si>
  <si>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</si>
  <si>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</si>
  <si>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</si>
  <si>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</si>
  <si>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</si>
  <si>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</si>
  <si>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</si>
  <si>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</si>
  <si>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</si>
  <si>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</si>
  <si>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</si>
  <si>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</si>
  <si>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</si>
  <si>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</si>
  <si>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</si>
  <si>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</si>
  <si>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</si>
  <si>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</si>
  <si>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</si>
  <si>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</si>
  <si>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</si>
  <si>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</si>
  <si>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</si>
  <si>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</si>
  <si>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</si>
  <si>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</si>
  <si>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</si>
  <si>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</si>
  <si>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</si>
  <si>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</si>
  <si>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</si>
  <si>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</si>
  <si>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</si>
  <si>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</si>
  <si>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</si>
  <si>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</si>
  <si>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</si>
  <si>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</si>
  <si>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</si>
  <si>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</si>
  <si>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</si>
  <si>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</si>
  <si>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</si>
  <si>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</si>
  <si>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</si>
  <si>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</si>
  <si>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</si>
  <si>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</si>
  <si>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</si>
  <si>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</si>
  <si>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</si>
  <si>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</si>
  <si>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</si>
  <si>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</si>
  <si>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</si>
  <si>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</si>
  <si>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</si>
  <si>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</si>
  <si>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</si>
  <si>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</si>
  <si>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</si>
  <si>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</si>
  <si>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</si>
  <si>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</si>
  <si>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</si>
  <si>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</si>
  <si>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</si>
  <si>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</si>
  <si>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</si>
  <si>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</si>
  <si>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</si>
  <si>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</si>
  <si>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</si>
  <si>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</si>
  <si>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</si>
  <si>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</si>
  <si>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</si>
  <si>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</si>
  <si>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</si>
  <si>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</si>
  <si>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</si>
  <si>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</si>
  <si>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</si>
  <si>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</si>
  <si>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</si>
  <si>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</si>
  <si>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</si>
  <si>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</si>
  <si>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</si>
  <si>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</si>
  <si>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</si>
  <si>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</si>
  <si>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</si>
  <si>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</si>
  <si>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</si>
  <si>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</si>
  <si>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</si>
  <si>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</si>
  <si>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</si>
  <si>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</si>
  <si>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</si>
  <si>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</si>
  <si>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</si>
  <si>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</si>
  <si>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</si>
  <si>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</si>
  <si>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</si>
  <si>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</si>
  <si>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</si>
  <si>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</si>
  <si>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</si>
  <si>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</si>
  <si>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</si>
  <si>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</si>
  <si>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</si>
  <si>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</si>
  <si>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</si>
  <si>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</si>
  <si>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</si>
  <si>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</si>
  <si>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</si>
  <si>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</si>
  <si>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</si>
  <si>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</si>
  <si>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</si>
  <si>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</si>
  <si>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</si>
  <si>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</si>
  <si>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</si>
  <si>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</si>
  <si>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</si>
  <si>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</si>
  <si>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</si>
  <si>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</si>
  <si>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</si>
  <si>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</si>
  <si>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</si>
  <si>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</si>
  <si>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</si>
  <si>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</si>
  <si>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</si>
  <si>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</si>
  <si>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</si>
  <si>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</si>
  <si>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</si>
  <si>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</si>
  <si>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</si>
  <si>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</si>
  <si>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</si>
  <si>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</si>
  <si>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</si>
  <si>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</si>
  <si>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</si>
  <si>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</si>
  <si>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</si>
  <si>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</si>
  <si>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</si>
  <si>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</si>
  <si>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</si>
  <si>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</si>
  <si>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</si>
  <si>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</si>
  <si>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</si>
  <si>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</si>
  <si>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</si>
  <si>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</si>
  <si>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</si>
  <si>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</si>
  <si>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</si>
  <si>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</si>
  <si>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</si>
  <si>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</si>
  <si>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</si>
  <si>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</si>
  <si>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</si>
  <si>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</si>
  <si>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</si>
  <si>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</si>
  <si>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</si>
  <si>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</si>
  <si>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</si>
  <si>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</si>
  <si>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</si>
  <si>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</si>
  <si>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</si>
  <si>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</si>
  <si>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</si>
  <si>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</si>
  <si>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</si>
  <si>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</si>
  <si>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</si>
  <si>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</si>
  <si>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</si>
  <si>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</si>
  <si>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</si>
  <si>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</si>
  <si>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</si>
  <si>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</si>
  <si>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</si>
  <si>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</si>
  <si>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</si>
  <si>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</si>
  <si>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</si>
  <si>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</si>
  <si>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</si>
  <si>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</si>
  <si>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</si>
  <si>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</si>
  <si>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</si>
  <si>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</si>
  <si>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</si>
  <si>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</si>
  <si>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</si>
  <si>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</si>
  <si>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</si>
  <si>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</si>
  <si>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</si>
  <si>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</si>
  <si>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</si>
  <si>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</si>
  <si>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</si>
  <si>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</si>
  <si>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</si>
  <si>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</si>
  <si>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</si>
  <si>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</si>
  <si>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</si>
  <si>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</si>
  <si>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</si>
  <si>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</si>
  <si>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</si>
  <si>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</si>
  <si>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</si>
  <si>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</si>
  <si>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</si>
  <si>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</si>
  <si>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</si>
  <si>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</si>
  <si>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</si>
  <si>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</si>
  <si>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</si>
  <si>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</si>
  <si>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</si>
  <si>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</si>
  <si>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</si>
  <si>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</si>
  <si>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</si>
  <si>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</si>
  <si>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</si>
  <si>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</si>
  <si>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</si>
  <si>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</si>
  <si>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</si>
  <si>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</si>
  <si>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</si>
  <si>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</si>
  <si>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</si>
  <si>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</si>
  <si>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</si>
  <si>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</si>
  <si>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</si>
  <si>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</si>
  <si>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</si>
  <si>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</si>
  <si>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</si>
  <si>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</si>
  <si>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</si>
  <si>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</si>
  <si>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</si>
  <si>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</si>
  <si>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</si>
  <si>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</si>
  <si>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</si>
  <si>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</si>
  <si>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</si>
  <si>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</si>
  <si>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</si>
  <si>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</si>
  <si>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</si>
  <si>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</si>
  <si>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</si>
  <si>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</si>
  <si>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</si>
  <si>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</si>
  <si>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</si>
  <si>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</si>
  <si>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</si>
  <si>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</si>
  <si>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</si>
  <si>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</si>
  <si>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</si>
  <si>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</si>
  <si>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</si>
  <si>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</si>
  <si>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</si>
  <si>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</si>
  <si>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</si>
  <si>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</si>
  <si>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</si>
  <si>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</si>
  <si>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</si>
  <si>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</si>
  <si>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</si>
  <si>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</si>
  <si>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</si>
  <si>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</si>
  <si>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</si>
  <si>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</si>
  <si>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</si>
  <si>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</si>
  <si>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</si>
  <si>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</si>
  <si>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</si>
  <si>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</si>
  <si>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</si>
  <si>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</si>
  <si>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</si>
  <si>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</si>
  <si>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</si>
  <si>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</si>
  <si>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</si>
  <si>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</si>
  <si>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</si>
  <si>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</si>
  <si>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</si>
  <si>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</si>
  <si>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</si>
  <si>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</si>
  <si>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</si>
  <si>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</si>
  <si>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</si>
  <si>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</si>
  <si>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</si>
  <si>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</si>
  <si>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</si>
  <si>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</si>
  <si>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</si>
  <si>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</si>
  <si>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</si>
  <si>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</si>
  <si>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</si>
  <si>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</si>
  <si>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</si>
  <si>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</si>
  <si>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</si>
  <si>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</si>
  <si>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</si>
  <si>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</si>
  <si>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</si>
  <si>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</si>
  <si>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</si>
  <si>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</si>
  <si>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</si>
  <si>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</si>
  <si>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</si>
  <si>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</si>
  <si>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</si>
  <si>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</si>
  <si>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</si>
  <si>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</si>
  <si>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</si>
  <si>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</si>
  <si>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</si>
  <si>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</si>
  <si>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</si>
  <si>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</si>
  <si>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</si>
  <si>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</si>
  <si>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</si>
  <si>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</si>
  <si>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</si>
  <si>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</si>
  <si>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</si>
  <si>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</si>
  <si>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</si>
  <si>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</si>
  <si>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</si>
  <si>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</si>
  <si>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</si>
  <si>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</si>
  <si>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</si>
  <si>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</si>
  <si>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</si>
  <si>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</si>
  <si>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</si>
  <si>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</si>
  <si>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</si>
  <si>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</si>
  <si>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</si>
  <si>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</si>
  <si>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</si>
  <si>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</si>
  <si>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</si>
  <si>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</si>
  <si>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</si>
  <si>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</si>
  <si>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</si>
  <si>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</si>
  <si>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</si>
  <si>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</si>
  <si>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</si>
  <si>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</si>
  <si>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</si>
  <si>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</si>
  <si>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</si>
  <si>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</si>
  <si>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</si>
  <si>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</si>
  <si>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</si>
  <si>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</si>
  <si>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</si>
  <si>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</si>
  <si>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</si>
  <si>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</si>
  <si>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</si>
  <si>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</si>
  <si>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</si>
  <si>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</si>
  <si>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</si>
  <si>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</si>
  <si>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</si>
  <si>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</si>
  <si>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</si>
  <si>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</si>
  <si>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</si>
  <si>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</si>
  <si>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</si>
  <si>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</si>
  <si>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</si>
  <si>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</si>
  <si>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</si>
  <si>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</si>
  <si>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</si>
  <si>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</si>
  <si>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</si>
  <si>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</si>
  <si>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</si>
  <si>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</si>
  <si>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</si>
  <si>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</si>
  <si>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</si>
  <si>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</si>
  <si>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</si>
  <si>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</si>
  <si>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</si>
  <si>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</si>
  <si>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</si>
  <si>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</si>
  <si>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</si>
  <si>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</si>
  <si>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</si>
  <si>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</si>
  <si>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</si>
  <si>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</si>
  <si>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</si>
  <si>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</si>
  <si>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</si>
  <si>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</si>
  <si>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</si>
  <si>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</si>
  <si>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</si>
  <si>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</si>
  <si>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</si>
  <si>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</si>
  <si>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</si>
  <si>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</si>
  <si>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</si>
  <si>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</si>
  <si>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</si>
  <si>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</si>
  <si>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</si>
  <si>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</si>
  <si>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</si>
  <si>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</si>
  <si>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</si>
  <si>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</si>
  <si>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</si>
  <si>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</si>
  <si>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</si>
  <si>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</si>
  <si>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</si>
  <si>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</si>
  <si>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</si>
  <si>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</si>
  <si>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</si>
  <si>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</si>
  <si>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</si>
  <si>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</si>
  <si>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</si>
  <si>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</si>
  <si>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</si>
  <si>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</si>
  <si>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</si>
  <si>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</si>
  <si>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</si>
  <si>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</si>
  <si>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</si>
  <si>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</si>
  <si>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</si>
  <si>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</si>
  <si>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</si>
  <si>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</si>
  <si>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</si>
  <si>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</si>
  <si>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</si>
  <si>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</si>
  <si>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</si>
  <si>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</si>
  <si>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</si>
  <si>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</si>
  <si>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</si>
  <si>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</si>
  <si>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</si>
  <si>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</si>
  <si>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</si>
  <si>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</si>
  <si>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</si>
  <si>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</si>
  <si>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</si>
  <si>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</si>
  <si>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</si>
  <si>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</si>
  <si>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</si>
  <si>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</si>
  <si>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</si>
  <si>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</si>
  <si>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</si>
  <si>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</si>
  <si>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</si>
  <si>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</si>
  <si>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</si>
  <si>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</si>
  <si>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</si>
  <si>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</si>
  <si>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</si>
  <si>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</si>
  <si>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</si>
  <si>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</si>
  <si>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</si>
  <si>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</si>
  <si>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</si>
  <si>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</si>
  <si>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</si>
  <si>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</si>
  <si>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</si>
  <si>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</si>
  <si>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</si>
  <si>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</si>
  <si>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</si>
  <si>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</si>
  <si>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</si>
  <si>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</si>
  <si>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</si>
  <si>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</si>
  <si>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</si>
  <si>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</si>
  <si>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</si>
  <si>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</si>
  <si>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</si>
  <si>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</si>
  <si>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</si>
  <si>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</si>
  <si>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</si>
  <si>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</si>
  <si>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</si>
  <si>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</si>
  <si>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</si>
  <si>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</si>
  <si>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</si>
  <si>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</si>
  <si>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</si>
  <si>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</si>
  <si>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</si>
  <si>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</si>
  <si>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</si>
  <si>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</si>
  <si>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</si>
  <si>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</si>
  <si>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</si>
  <si>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</si>
  <si>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</si>
  <si>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</si>
  <si>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</si>
  <si>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</si>
  <si>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</si>
  <si>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</si>
  <si>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</si>
  <si>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</si>
  <si>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</si>
  <si>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</si>
  <si>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</si>
  <si>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</si>
  <si>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</si>
  <si>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</si>
  <si>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</si>
  <si>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</si>
  <si>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</si>
  <si>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</si>
  <si>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</si>
  <si>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</si>
  <si>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</si>
  <si>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</si>
  <si>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</si>
  <si>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</si>
  <si>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</si>
  <si>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</si>
  <si>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</si>
  <si>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</si>
  <si>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</si>
  <si>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</si>
  <si>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</si>
  <si>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</si>
  <si>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</si>
  <si>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</si>
  <si>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</si>
  <si>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</si>
  <si>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</si>
  <si>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</si>
  <si>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</si>
  <si>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</si>
  <si>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</si>
  <si>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</si>
  <si>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</si>
  <si>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</si>
  <si>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</si>
  <si>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</si>
  <si>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</si>
  <si>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</si>
  <si>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</si>
  <si>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</si>
  <si>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</si>
  <si>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</si>
  <si>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</si>
  <si>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</si>
  <si>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</si>
  <si>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</si>
  <si>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</si>
  <si>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</si>
  <si>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</si>
  <si>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</si>
  <si>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</si>
  <si>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</si>
  <si>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</si>
  <si>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</si>
  <si>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</si>
  <si>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</si>
  <si>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</si>
  <si>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</si>
  <si>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</si>
  <si>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</si>
  <si>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</si>
  <si>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</si>
  <si>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</si>
  <si>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</si>
  <si>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</si>
  <si>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</si>
  <si>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</si>
  <si>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</si>
  <si>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</si>
  <si>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</si>
  <si>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</si>
  <si>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</si>
  <si>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</si>
  <si>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</si>
  <si>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</si>
  <si>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</si>
  <si>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</si>
  <si>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</si>
  <si>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</si>
  <si>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</si>
  <si>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</si>
  <si>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</si>
  <si>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</si>
  <si>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</si>
  <si>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</si>
  <si>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</si>
  <si>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</si>
  <si>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</si>
  <si>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</si>
  <si>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</si>
  <si>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</si>
  <si>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</si>
  <si>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</si>
  <si>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</si>
  <si>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</si>
  <si>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</si>
  <si>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</si>
  <si>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</si>
  <si>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</si>
  <si>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</si>
  <si>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</si>
  <si>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</si>
  <si>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</si>
  <si>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</si>
  <si>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</si>
  <si>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</si>
  <si>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</si>
  <si>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</si>
  <si>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</si>
  <si>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</si>
  <si>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</si>
  <si>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</si>
  <si>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</si>
  <si>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</si>
  <si>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</si>
  <si>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</si>
  <si>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</si>
  <si>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</si>
  <si>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</si>
  <si>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</si>
  <si>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</si>
  <si>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</si>
  <si>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</si>
  <si>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</si>
  <si>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</si>
  <si>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</si>
  <si>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</si>
  <si>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</si>
  <si>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</si>
  <si>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</si>
  <si>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</si>
  <si>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</si>
  <si>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</si>
  <si>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</si>
  <si>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</si>
  <si>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</si>
  <si>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</si>
  <si>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</si>
  <si>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</si>
  <si>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</si>
  <si>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</si>
  <si>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</si>
  <si>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</si>
  <si>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</si>
  <si>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</si>
  <si>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</si>
  <si>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</si>
  <si>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</si>
  <si>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</si>
  <si>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</si>
  <si>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</si>
  <si>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</si>
  <si>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</si>
  <si>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</si>
  <si>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</si>
  <si>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</si>
  <si>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</si>
  <si>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</si>
  <si>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</si>
  <si>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</si>
  <si>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</si>
  <si>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</si>
  <si>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</si>
  <si>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</si>
  <si>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</si>
  <si>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</si>
  <si>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</si>
  <si>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</si>
  <si>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</si>
  <si>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</si>
  <si>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</si>
  <si>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</si>
  <si>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</si>
  <si>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</si>
  <si>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</si>
  <si>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</si>
  <si>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</si>
  <si>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</si>
  <si>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</si>
  <si>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</si>
  <si>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</si>
  <si>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</si>
  <si>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</si>
  <si>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</si>
  <si>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</si>
  <si>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</si>
  <si>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</si>
  <si>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</si>
  <si>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</si>
  <si>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</si>
  <si>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</si>
  <si>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</si>
  <si>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</si>
  <si>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</si>
  <si>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</si>
  <si>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</si>
  <si>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</si>
  <si>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</si>
  <si>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</si>
  <si>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</si>
  <si>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</si>
  <si>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</si>
  <si>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</si>
  <si>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</si>
  <si>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</si>
  <si>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</si>
  <si>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</si>
  <si>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</si>
  <si>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</si>
  <si>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</si>
  <si>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</si>
  <si>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</si>
  <si>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</si>
  <si>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</si>
  <si>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</si>
  <si>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</si>
  <si>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</si>
  <si>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</si>
  <si>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</si>
  <si>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</si>
  <si>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</si>
  <si>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</si>
  <si>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</si>
  <si>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</si>
  <si>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</si>
  <si>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</si>
  <si>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</si>
  <si>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</si>
  <si>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</si>
  <si>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</si>
  <si>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</si>
  <si>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</si>
  <si>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</si>
  <si>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</si>
  <si>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</si>
  <si>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</si>
  <si>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</si>
  <si>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</si>
  <si>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</si>
  <si>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</si>
  <si>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</si>
  <si>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</si>
  <si>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</si>
  <si>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</si>
  <si>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</si>
  <si>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</si>
  <si>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</si>
  <si>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</si>
  <si>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</si>
  <si>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</si>
  <si>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</si>
  <si>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</si>
  <si>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</si>
  <si>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</si>
  <si>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</si>
  <si>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</si>
  <si>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</si>
  <si>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</si>
  <si>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</si>
  <si>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</si>
  <si>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</si>
  <si>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</si>
  <si>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</si>
  <si>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</si>
  <si>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</si>
  <si>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</si>
  <si>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</si>
  <si>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</si>
  <si>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</si>
  <si>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</si>
  <si>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</si>
  <si>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</si>
  <si>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</si>
  <si>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</si>
  <si>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</si>
  <si>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</si>
  <si>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</si>
  <si>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</si>
  <si>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</si>
  <si>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</si>
  <si>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</si>
  <si>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</si>
  <si>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</si>
  <si>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</si>
  <si>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</si>
  <si>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</si>
  <si>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</si>
  <si>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</si>
  <si>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</si>
  <si>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</si>
  <si>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</si>
  <si>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</si>
  <si>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</si>
  <si>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</si>
  <si>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</si>
  <si>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</si>
  <si>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</si>
  <si>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</si>
  <si>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</si>
  <si>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</si>
  <si>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</si>
  <si>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</si>
  <si>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</si>
  <si>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</si>
  <si>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</si>
  <si>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</si>
  <si>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</si>
  <si>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</si>
  <si>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</si>
  <si>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</si>
  <si>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</si>
  <si>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</si>
  <si>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</si>
  <si>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</si>
  <si>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</si>
  <si>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</si>
  <si>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</si>
  <si>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</si>
  <si>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</si>
  <si>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</si>
  <si>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</si>
  <si>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</si>
  <si>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</si>
  <si>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</si>
  <si>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</si>
  <si>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</si>
  <si>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</si>
  <si>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</si>
  <si>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</si>
  <si>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</si>
  <si>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</si>
  <si>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</si>
  <si>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</si>
  <si>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</si>
  <si>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</si>
  <si>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</si>
  <si>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</si>
  <si>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</si>
  <si>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</si>
  <si>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</si>
  <si>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</si>
  <si>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</si>
  <si>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</si>
  <si>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</si>
  <si>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</si>
  <si>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</si>
  <si>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</si>
  <si>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</si>
  <si>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</si>
  <si>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</si>
  <si>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</si>
  <si>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</si>
  <si>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</si>
  <si>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</si>
  <si>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</si>
  <si>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</si>
  <si>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</si>
  <si>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</si>
  <si>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</si>
  <si>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</si>
  <si>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</si>
  <si>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</si>
  <si>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</si>
  <si>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</si>
  <si>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</si>
  <si>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</si>
  <si>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</si>
  <si>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</si>
  <si>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</si>
  <si>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</si>
  <si>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</si>
  <si>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</si>
  <si>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</si>
  <si>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</si>
  <si>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</si>
  <si>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</si>
  <si>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</si>
  <si>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</si>
  <si>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</si>
  <si>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</si>
  <si>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</si>
  <si>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</si>
  <si>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</si>
  <si>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</si>
  <si>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</si>
  <si>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</si>
  <si>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</si>
  <si>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</si>
  <si>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</si>
  <si>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</si>
  <si>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</si>
  <si>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</si>
  <si>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</si>
  <si>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</si>
  <si>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</si>
  <si>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</si>
  <si>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</si>
  <si>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</si>
  <si>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</si>
  <si>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</si>
  <si>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</si>
  <si>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</si>
  <si>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</si>
  <si>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</si>
  <si>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</si>
  <si>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</si>
  <si>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</si>
  <si>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</si>
  <si>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</si>
  <si>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</si>
  <si>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</si>
  <si>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</si>
  <si>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</si>
  <si>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</si>
  <si>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</si>
  <si>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</si>
  <si>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</si>
  <si>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</si>
  <si>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</si>
  <si>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</si>
  <si>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</si>
  <si>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</si>
  <si>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</si>
  <si>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</si>
  <si>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</si>
  <si>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</si>
  <si>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</si>
  <si>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</si>
  <si>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</si>
  <si>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</si>
  <si>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</si>
  <si>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</si>
  <si>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</si>
  <si>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</si>
  <si>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</si>
  <si>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</si>
  <si>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</si>
  <si>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</si>
  <si>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</si>
  <si>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</si>
  <si>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</si>
  <si>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</si>
  <si>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</si>
  <si>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</si>
  <si>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</si>
  <si>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</si>
  <si>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</si>
  <si>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</si>
  <si>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</si>
  <si>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</si>
  <si>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</si>
  <si>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</si>
  <si>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</si>
  <si>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</si>
  <si>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</si>
  <si>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</si>
  <si>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</si>
  <si>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</si>
  <si>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</si>
  <si>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</si>
  <si>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</si>
  <si>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</si>
  <si>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</si>
  <si>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</si>
  <si>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</si>
  <si>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</si>
  <si>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</si>
  <si>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</si>
  <si>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</si>
  <si>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</si>
  <si>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</si>
  <si>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</si>
  <si>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</si>
  <si>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</si>
  <si>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</si>
  <si>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</si>
  <si>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</si>
  <si>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</si>
  <si>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</si>
  <si>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</si>
  <si>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</si>
  <si>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</si>
  <si>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</si>
  <si>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</si>
  <si>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</si>
  <si>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</si>
  <si>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</si>
  <si>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</si>
  <si>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</si>
  <si>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</si>
  <si>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</si>
  <si>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</si>
  <si>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</si>
  <si>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</si>
  <si>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</si>
  <si>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</si>
  <si>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</si>
  <si>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</si>
  <si>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</si>
  <si>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</si>
  <si>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</si>
  <si>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</si>
  <si>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</si>
  <si>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</si>
  <si>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</si>
  <si>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</si>
  <si>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</si>
  <si>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</si>
  <si>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</si>
  <si>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</si>
  <si>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</si>
  <si>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</si>
  <si>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</si>
  <si>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</si>
  <si>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</si>
  <si>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</si>
  <si>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</si>
  <si>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</si>
  <si>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</si>
  <si>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</si>
  <si>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</si>
  <si>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</si>
  <si>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</si>
  <si>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</si>
  <si>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</si>
  <si>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</si>
  <si>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</si>
  <si>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</si>
  <si>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</si>
  <si>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</si>
  <si>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</si>
  <si>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</si>
  <si>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</si>
  <si>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</si>
  <si>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</si>
  <si>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</si>
  <si>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</si>
  <si>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</si>
  <si>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</si>
  <si>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</si>
  <si>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</si>
  <si>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</si>
  <si>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</si>
  <si>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</si>
  <si>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</si>
  <si>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</si>
  <si>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</si>
  <si>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</si>
  <si>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</si>
  <si>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</si>
  <si>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</si>
  <si>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</si>
  <si>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</si>
  <si>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</si>
  <si>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</si>
  <si>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</si>
  <si>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</si>
  <si>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</si>
  <si>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</si>
  <si>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</si>
  <si>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</si>
  <si>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</si>
  <si>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</si>
  <si>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</si>
  <si>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</si>
  <si>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</si>
  <si>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</si>
  <si>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</si>
  <si>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</si>
  <si>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</si>
  <si>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</si>
  <si>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</si>
  <si>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</si>
  <si>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</si>
  <si>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</si>
  <si>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</si>
  <si>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</si>
  <si>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</si>
  <si>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</si>
  <si>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</si>
  <si>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</si>
  <si>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</si>
  <si>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</si>
  <si>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</si>
  <si>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</si>
  <si>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</si>
  <si>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</si>
  <si>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</si>
  <si>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</si>
  <si>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</si>
  <si>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</si>
  <si>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</si>
  <si>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</si>
  <si>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</si>
  <si>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</si>
  <si>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</si>
  <si>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</si>
  <si>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</si>
  <si>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</si>
  <si>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</si>
  <si>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</si>
  <si>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</si>
  <si>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</si>
  <si>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</si>
  <si>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</si>
  <si>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</si>
  <si>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</si>
  <si>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</si>
  <si>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</si>
  <si>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</si>
  <si>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</si>
  <si>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</si>
  <si>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</si>
  <si>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</si>
  <si>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</si>
  <si>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</si>
  <si>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</si>
  <si>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</si>
  <si>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</si>
  <si>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</si>
  <si>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</si>
  <si>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</si>
  <si>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</si>
  <si>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</si>
  <si>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</si>
  <si>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</si>
  <si>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</si>
  <si>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</si>
  <si>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</si>
  <si>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</si>
  <si>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</si>
  <si>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</si>
  <si>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</si>
  <si>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</si>
  <si>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</si>
  <si>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</si>
  <si>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</si>
  <si>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</si>
  <si>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</si>
  <si>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</si>
  <si>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</si>
  <si>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</si>
  <si>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</si>
  <si>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</si>
  <si>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</si>
  <si>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</si>
  <si>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</si>
  <si>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</si>
  <si>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</si>
  <si>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</si>
  <si>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</si>
  <si>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</si>
  <si>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</si>
  <si>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</si>
  <si>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</si>
  <si>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</si>
  <si>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</si>
  <si>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</si>
  <si>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</si>
  <si>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</si>
  <si>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</si>
  <si>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</si>
  <si>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</si>
  <si>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</si>
  <si>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</si>
  <si>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</si>
  <si>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</si>
  <si>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</si>
  <si>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</si>
  <si>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</si>
  <si>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</si>
  <si>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</si>
  <si>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</si>
  <si>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</si>
  <si>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</si>
  <si>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</si>
  <si>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</si>
  <si>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</si>
  <si>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</si>
  <si>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</si>
  <si>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</si>
  <si>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</si>
  <si>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</si>
  <si>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</si>
  <si>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</si>
  <si>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</si>
  <si>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</si>
  <si>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</si>
  <si>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</si>
  <si>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</si>
  <si>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</si>
  <si>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</si>
  <si>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</si>
  <si>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</si>
  <si>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</si>
  <si>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</si>
  <si>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</si>
  <si>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</si>
  <si>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</si>
  <si>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</si>
  <si>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</si>
  <si>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</si>
  <si>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</si>
  <si>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</si>
  <si>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</si>
  <si>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</si>
  <si>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</si>
  <si>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</si>
  <si>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</si>
  <si>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</si>
  <si>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</si>
  <si>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</si>
  <si>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</si>
  <si>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</si>
  <si>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</si>
  <si>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</si>
  <si>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</si>
  <si>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</si>
  <si>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</si>
  <si>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</si>
  <si>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</si>
  <si>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</si>
  <si>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</si>
  <si>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</si>
  <si>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</si>
  <si>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</si>
  <si>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</si>
  <si>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</si>
  <si>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</si>
  <si>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</si>
  <si>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</si>
  <si>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</si>
  <si>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</si>
  <si>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</si>
  <si>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</si>
  <si>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</si>
  <si>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</si>
  <si>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</si>
  <si>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</si>
  <si>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</si>
  <si>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</si>
  <si>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</si>
  <si>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</si>
  <si>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</si>
  <si>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</si>
  <si>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</si>
  <si>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</si>
  <si>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</si>
  <si>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</si>
  <si>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</si>
  <si>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</si>
  <si>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</si>
  <si>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</si>
  <si>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</si>
  <si>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</si>
  <si>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</si>
  <si>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</si>
  <si>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</si>
  <si>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</si>
  <si>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</si>
  <si>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</si>
  <si>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</si>
  <si>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</si>
  <si>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</si>
  <si>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</si>
  <si>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</si>
  <si>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</si>
  <si>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</si>
  <si>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</si>
  <si>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</si>
  <si>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</si>
  <si>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</si>
  <si>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</si>
  <si>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</si>
  <si>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</si>
  <si>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</si>
  <si>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</si>
  <si>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</si>
  <si>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</si>
  <si>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</si>
  <si>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</si>
  <si>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</si>
  <si>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</si>
  <si>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</si>
  <si>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</si>
  <si>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</si>
  <si>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</si>
  <si>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</si>
  <si>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</si>
  <si>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</si>
  <si>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</si>
  <si>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</si>
  <si>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</si>
  <si>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</si>
  <si>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</si>
  <si>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</si>
  <si>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</si>
  <si>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</si>
  <si>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</si>
  <si>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</si>
  <si>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</si>
  <si>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</si>
  <si>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</si>
  <si>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</si>
  <si>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</si>
  <si>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</si>
  <si>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</si>
  <si>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</si>
  <si>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</si>
  <si>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</si>
  <si>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</si>
  <si>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</si>
  <si>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</si>
  <si>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</si>
  <si>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</si>
  <si>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</si>
  <si>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</si>
  <si>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</si>
  <si>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</si>
  <si>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</si>
  <si>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</si>
  <si>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</si>
  <si>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</si>
  <si>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</si>
  <si>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</si>
  <si>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</si>
  <si>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</si>
  <si>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</si>
  <si>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</si>
  <si>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</si>
  <si>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</si>
  <si>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</si>
  <si>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</si>
  <si>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</si>
  <si>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</si>
  <si>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</si>
  <si>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</si>
  <si>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</si>
  <si>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</si>
  <si>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</si>
  <si>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</si>
  <si>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</si>
  <si>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</si>
  <si>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</si>
  <si>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</si>
  <si>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</si>
  <si>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</si>
  <si>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</si>
  <si>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</si>
  <si>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</si>
  <si>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</si>
  <si>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</si>
  <si>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</si>
  <si>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</si>
  <si>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</si>
  <si>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</si>
  <si>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</si>
  <si>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</si>
  <si>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</si>
  <si>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</si>
  <si>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</si>
  <si>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</si>
  <si>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</si>
  <si>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</si>
  <si>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</si>
  <si>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</si>
  <si>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</si>
  <si>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</si>
  <si>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</si>
  <si>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</si>
  <si>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</si>
  <si>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</si>
  <si>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</si>
  <si>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</si>
  <si>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</si>
  <si>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</si>
  <si>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</si>
  <si>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</si>
  <si>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</si>
  <si>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</si>
  <si>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</si>
  <si>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</si>
  <si>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</si>
  <si>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</si>
  <si>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</si>
  <si>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</si>
  <si>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</si>
  <si>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</si>
  <si>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</si>
  <si>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</si>
  <si>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</si>
  <si>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</si>
  <si>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</si>
  <si>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</si>
  <si>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</si>
  <si>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</si>
  <si>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</si>
  <si>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</si>
  <si>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</si>
  <si>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</si>
  <si>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</si>
  <si>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</si>
  <si>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</si>
  <si>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</si>
  <si>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</si>
  <si>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</si>
  <si>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</si>
  <si>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</si>
  <si>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</si>
  <si>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</si>
  <si>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</si>
  <si>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</si>
  <si>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</si>
  <si>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</si>
  <si>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</si>
  <si>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</si>
  <si>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</si>
  <si>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</si>
  <si>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</si>
  <si>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</si>
  <si>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</si>
  <si>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</si>
  <si>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</si>
  <si>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</si>
  <si>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</si>
  <si>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</si>
  <si>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</si>
  <si>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</si>
  <si>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</si>
  <si>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</si>
  <si>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</si>
  <si>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</si>
  <si>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</si>
  <si>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</si>
  <si>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</si>
  <si>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</si>
  <si>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</si>
  <si>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</si>
  <si>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</si>
  <si>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</si>
  <si>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</si>
  <si>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</si>
  <si>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</si>
  <si>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</si>
  <si>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</si>
  <si>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</si>
  <si>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</si>
  <si>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</si>
  <si>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</si>
  <si>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</si>
  <si>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</si>
  <si>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</si>
  <si>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</si>
  <si>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</si>
  <si>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</si>
  <si>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</si>
  <si>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</si>
  <si>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</si>
  <si>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</si>
  <si>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</si>
  <si>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</si>
  <si>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</si>
  <si>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</si>
  <si>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</si>
  <si>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</si>
  <si>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</si>
  <si>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</si>
  <si>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</si>
  <si>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</si>
  <si>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</si>
  <si>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</si>
  <si>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</si>
  <si>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</si>
  <si>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</si>
  <si>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</si>
  <si>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</si>
  <si>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</si>
  <si>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</si>
  <si>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</si>
  <si>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</si>
  <si>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</si>
  <si>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</si>
  <si>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</si>
  <si>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</si>
  <si>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</si>
  <si>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</si>
  <si>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</si>
  <si>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</si>
  <si>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</si>
  <si>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</si>
  <si>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</si>
  <si>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</si>
  <si>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</si>
  <si>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</si>
  <si>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</si>
  <si>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</si>
  <si>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</si>
  <si>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</si>
  <si>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</si>
  <si>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</si>
  <si>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</si>
  <si>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</si>
  <si>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</si>
  <si>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</si>
  <si>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</si>
  <si>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</si>
  <si>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</si>
  <si>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</si>
  <si>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</si>
  <si>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</si>
  <si>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</si>
  <si>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</si>
  <si>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</si>
  <si>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</si>
  <si>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</si>
  <si>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</si>
  <si>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</si>
  <si>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</si>
  <si>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</si>
  <si>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</si>
  <si>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</si>
  <si>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</si>
  <si>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</si>
  <si>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</si>
  <si>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</si>
  <si>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</si>
  <si>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</si>
  <si>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</si>
  <si>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</si>
  <si>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</si>
  <si>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</si>
  <si>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</si>
  <si>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</si>
  <si>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</si>
  <si>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</si>
  <si>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</si>
  <si>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</si>
  <si>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</si>
  <si>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</si>
  <si>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</si>
  <si>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</si>
  <si>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</si>
  <si>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</si>
  <si>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</si>
  <si>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</si>
  <si>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</si>
  <si>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</si>
  <si>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</si>
  <si>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</si>
  <si>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</si>
  <si>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</si>
  <si>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</si>
  <si>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</si>
  <si>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</si>
  <si>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</si>
  <si>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</si>
  <si>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</si>
  <si>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</si>
  <si>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</si>
  <si>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</si>
  <si>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</si>
  <si>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</si>
  <si>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</si>
  <si>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</si>
  <si>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</si>
  <si>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</si>
  <si>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</si>
  <si>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</si>
  <si>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</si>
  <si>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</si>
  <si>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</si>
  <si>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</si>
  <si>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</si>
  <si>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</si>
  <si>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</si>
  <si>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</si>
  <si>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</si>
  <si>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</si>
  <si>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</si>
  <si>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</si>
  <si>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</si>
  <si>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</si>
  <si>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</si>
  <si>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</si>
  <si>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</si>
  <si>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</si>
  <si>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</si>
  <si>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</si>
  <si>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</si>
  <si>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</si>
  <si>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</si>
  <si>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</si>
  <si>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</si>
  <si>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</si>
  <si>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</si>
  <si>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</si>
  <si>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</si>
  <si>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</si>
  <si>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</si>
  <si>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</si>
  <si>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</si>
  <si>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</si>
  <si>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</si>
  <si>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</si>
  <si>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</si>
  <si>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</si>
  <si>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</si>
  <si>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</si>
  <si>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</si>
  <si>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</si>
  <si>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</si>
  <si>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</si>
  <si>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</si>
  <si>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</si>
  <si>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</si>
  <si>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</si>
  <si>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</si>
  <si>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</si>
  <si>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</si>
  <si>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</si>
  <si>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</si>
  <si>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</si>
  <si>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</si>
  <si>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</si>
  <si>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</si>
  <si>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</si>
  <si>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</si>
  <si>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</si>
  <si>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</si>
  <si>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</si>
  <si>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</si>
  <si>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</si>
  <si>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</si>
  <si>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</si>
  <si>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</si>
  <si>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</si>
  <si>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</si>
  <si>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</si>
  <si>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</si>
  <si>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</si>
  <si>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</si>
  <si>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</si>
  <si>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</si>
  <si>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</si>
  <si>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</si>
  <si>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</si>
  <si>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</si>
  <si>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</si>
  <si>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</si>
  <si>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</si>
  <si>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</si>
  <si>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</si>
  <si>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</si>
  <si>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</si>
  <si>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</si>
  <si>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</si>
  <si>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</si>
  <si>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</si>
  <si>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</si>
  <si>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</si>
  <si>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</si>
  <si>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</si>
  <si>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</si>
  <si>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</si>
  <si>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</si>
  <si>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</si>
  <si>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</si>
  <si>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</si>
  <si>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</si>
  <si>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</si>
  <si>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</si>
  <si>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</si>
  <si>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</si>
  <si>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</si>
  <si>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</si>
  <si>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</si>
  <si>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</si>
  <si>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</si>
  <si>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</si>
  <si>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</si>
  <si>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</si>
  <si>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</si>
  <si>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</si>
  <si>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</si>
  <si>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</si>
  <si>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</si>
  <si>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</si>
  <si>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</si>
  <si>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</si>
  <si>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</si>
  <si>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</si>
  <si>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</si>
  <si>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</si>
  <si>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</si>
  <si>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</si>
  <si>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</si>
  <si>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</si>
  <si>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</si>
  <si>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</si>
  <si>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</si>
  <si>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</si>
  <si>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</si>
  <si>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</si>
  <si>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</si>
  <si>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</si>
  <si>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</si>
  <si>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</si>
  <si>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</si>
  <si>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</si>
  <si>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</si>
  <si>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</si>
  <si>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</si>
  <si>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</si>
  <si>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</si>
  <si>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</si>
  <si>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</si>
  <si>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</si>
  <si>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</si>
  <si>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</si>
  <si>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</si>
  <si>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</si>
  <si>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</si>
  <si>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</si>
  <si>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</si>
  <si>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</si>
  <si>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</si>
  <si>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</si>
  <si>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</si>
  <si>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</si>
  <si>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</si>
  <si>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</si>
  <si>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</si>
  <si>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</si>
  <si>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</si>
  <si>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</si>
  <si>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</si>
  <si>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</si>
  <si>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</si>
  <si>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</si>
  <si>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</si>
  <si>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</si>
  <si>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</si>
  <si>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</si>
  <si>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</si>
  <si>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</si>
  <si>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</si>
  <si>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</si>
  <si>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</si>
  <si>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</si>
  <si>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</si>
  <si>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</si>
  <si>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</si>
  <si>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</si>
  <si>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</si>
  <si>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</si>
  <si>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</si>
  <si>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</si>
  <si>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</si>
  <si>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</si>
  <si>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</si>
  <si>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</si>
  <si>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</si>
  <si>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</si>
  <si>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</si>
  <si>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</si>
  <si>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</si>
  <si>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</si>
  <si>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</si>
  <si>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</si>
  <si>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</si>
  <si>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</si>
  <si>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</si>
  <si>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</si>
  <si>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</si>
  <si>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</si>
  <si>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</si>
  <si>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</si>
  <si>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</si>
  <si>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</si>
  <si>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</si>
  <si>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</si>
  <si>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</si>
  <si>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</si>
  <si>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</si>
  <si>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</si>
  <si>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</si>
  <si>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</si>
  <si>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</si>
  <si>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</si>
  <si>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</si>
  <si>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</si>
  <si>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</si>
  <si>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</si>
  <si>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</si>
  <si>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</si>
  <si>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</si>
  <si>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</si>
  <si>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</si>
  <si>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</si>
  <si>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</si>
  <si>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</si>
  <si>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</si>
  <si>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</si>
  <si>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</si>
  <si>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</si>
  <si>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</si>
  <si>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</si>
  <si>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</si>
  <si>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</si>
  <si>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</si>
  <si>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</si>
  <si>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</si>
  <si>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</si>
  <si>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</si>
  <si>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</si>
  <si>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</si>
  <si>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</si>
  <si>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</si>
  <si>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</si>
  <si>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</si>
  <si>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</si>
  <si>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</si>
  <si>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</si>
  <si>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</si>
  <si>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</si>
  <si>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</si>
  <si>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</si>
  <si>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</si>
  <si>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</si>
  <si>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</si>
  <si>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</si>
  <si>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</si>
  <si>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</si>
  <si>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</si>
  <si>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</si>
  <si>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</si>
  <si>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</si>
  <si>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</si>
  <si>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</si>
  <si>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</si>
  <si>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</si>
  <si>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</si>
  <si>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</si>
  <si>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</si>
  <si>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</si>
  <si>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</si>
  <si>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</si>
  <si>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</si>
  <si>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</si>
  <si>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</si>
  <si>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</si>
  <si>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</si>
  <si>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</si>
  <si>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</si>
  <si>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</si>
  <si>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</si>
  <si>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</si>
  <si>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</si>
  <si>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</si>
  <si>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</si>
  <si>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</si>
  <si>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</si>
  <si>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</si>
  <si>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</si>
  <si>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</si>
  <si>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</si>
  <si>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</si>
  <si>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</si>
  <si>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</si>
  <si>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</si>
  <si>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</si>
  <si>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</si>
  <si>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</si>
  <si>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</si>
  <si>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</si>
  <si>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</si>
  <si>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</si>
  <si>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</si>
  <si>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</si>
  <si>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</si>
  <si>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</si>
  <si>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</si>
  <si>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</si>
  <si>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</si>
  <si>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</si>
  <si>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</si>
  <si>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</si>
  <si>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</si>
  <si>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</si>
  <si>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</si>
  <si>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</si>
  <si>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</si>
  <si>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</si>
  <si>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</si>
  <si>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</si>
  <si>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</si>
  <si>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</si>
  <si>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</si>
  <si>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</si>
  <si>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</si>
  <si>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</si>
  <si>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</si>
  <si>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</si>
  <si>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</si>
  <si>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</si>
  <si>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</si>
  <si>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</si>
  <si>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</si>
  <si>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</si>
  <si>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</si>
  <si>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</si>
  <si>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</si>
  <si>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</si>
  <si>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</si>
  <si>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</si>
  <si>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</si>
  <si>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</si>
  <si>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</si>
  <si>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</si>
  <si>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</si>
  <si>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</si>
  <si>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</si>
  <si>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</si>
  <si>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</si>
  <si>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</si>
  <si>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</si>
  <si>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</si>
  <si>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</si>
  <si>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</si>
  <si>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</si>
  <si>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</si>
  <si>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</si>
  <si>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</si>
  <si>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</si>
  <si>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</si>
  <si>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</si>
  <si>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</si>
  <si>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</si>
  <si>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</si>
  <si>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</si>
  <si>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</si>
  <si>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</si>
  <si>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</si>
  <si>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</si>
  <si>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</si>
  <si>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</si>
  <si>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</si>
  <si>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</si>
  <si>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</si>
  <si>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</si>
  <si>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</si>
  <si>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</si>
  <si>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</si>
  <si>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</si>
  <si>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</si>
  <si>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</si>
  <si>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</si>
  <si>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</si>
  <si>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</si>
  <si>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</si>
  <si>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</si>
  <si>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</si>
  <si>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</si>
  <si>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</si>
  <si>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</si>
  <si>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</si>
  <si>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</si>
  <si>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</si>
  <si>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</si>
  <si>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</si>
  <si>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</si>
  <si>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</si>
  <si>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</si>
  <si>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</si>
  <si>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</si>
  <si>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</si>
  <si>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</si>
  <si>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</si>
  <si>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</si>
  <si>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</si>
  <si>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</si>
  <si>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</si>
  <si>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</si>
  <si>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</si>
  <si>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</si>
  <si>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</si>
  <si>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</si>
  <si>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</si>
  <si>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</si>
  <si>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</si>
  <si>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</si>
  <si>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</si>
  <si>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</si>
  <si>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</si>
  <si>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</si>
  <si>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</si>
  <si>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</si>
  <si>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</si>
  <si>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</si>
  <si>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</si>
  <si>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</si>
  <si>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</si>
  <si>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</si>
  <si>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</si>
  <si>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</si>
  <si>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</si>
  <si>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</si>
  <si>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</si>
  <si>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</si>
  <si>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</si>
  <si>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</si>
  <si>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</si>
  <si>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</si>
  <si>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</si>
  <si>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</si>
  <si>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</si>
  <si>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</si>
  <si>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</si>
  <si>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</si>
  <si>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</si>
  <si>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</si>
  <si>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</si>
  <si>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</si>
  <si>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</si>
  <si>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</si>
  <si>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</si>
  <si>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</si>
  <si>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</si>
  <si>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</si>
  <si>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</si>
  <si>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</si>
  <si>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</si>
  <si>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</si>
  <si>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</si>
  <si>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</si>
  <si>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</si>
  <si>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</si>
  <si>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</si>
  <si>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</si>
  <si>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</si>
  <si>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</si>
  <si>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</si>
  <si>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</si>
  <si>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</si>
  <si>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</si>
  <si>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</si>
  <si>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</si>
  <si>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</si>
  <si>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</si>
  <si>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</si>
  <si>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</si>
  <si>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</si>
  <si>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</si>
  <si>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</si>
  <si>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</si>
  <si>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</si>
  <si>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</si>
  <si>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</si>
  <si>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</si>
  <si>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</si>
  <si>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</si>
  <si>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</si>
  <si>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</si>
  <si>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</si>
  <si>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</si>
  <si>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</si>
  <si>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</si>
  <si>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</si>
  <si>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</si>
  <si>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</si>
  <si>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</si>
  <si>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</si>
  <si>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</si>
  <si>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</si>
  <si>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</si>
  <si>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</si>
  <si>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</si>
  <si>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</si>
  <si>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</si>
  <si>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</si>
  <si>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</si>
  <si>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</si>
  <si>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</si>
  <si>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</si>
  <si>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</si>
  <si>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</si>
  <si>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</si>
  <si>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</si>
  <si>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</si>
  <si>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</si>
  <si>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</si>
  <si>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</si>
  <si>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</si>
  <si>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</si>
  <si>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</si>
  <si>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</si>
  <si>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</si>
  <si>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</si>
  <si>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</si>
  <si>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</si>
  <si>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</si>
  <si>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</si>
  <si>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</si>
  <si>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</si>
  <si>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</si>
  <si>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</si>
  <si>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</si>
  <si>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</si>
  <si>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</si>
  <si>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</si>
  <si>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</si>
  <si>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</si>
  <si>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</si>
  <si>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</si>
  <si>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</si>
  <si>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</si>
  <si>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</si>
  <si>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</si>
  <si>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</si>
  <si>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</si>
  <si>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</si>
  <si>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</si>
  <si>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</si>
  <si>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</si>
  <si>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</si>
  <si>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</si>
  <si>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</si>
  <si>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</si>
  <si>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</si>
  <si>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</si>
  <si>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</si>
  <si>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</si>
  <si>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</si>
  <si>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</si>
  <si>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</si>
  <si>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</si>
  <si>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</si>
  <si>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</si>
  <si>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</si>
  <si>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</si>
  <si>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</si>
  <si>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</si>
  <si>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</si>
  <si>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</si>
  <si>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</si>
  <si>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</si>
  <si>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</si>
  <si>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</si>
  <si>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</si>
  <si>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</si>
  <si>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</si>
  <si>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</si>
  <si>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</si>
  <si>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</si>
  <si>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</si>
  <si>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</si>
  <si>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</si>
  <si>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</si>
  <si>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</si>
  <si>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</si>
  <si>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</si>
  <si>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</si>
  <si>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</si>
  <si>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</si>
  <si>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</si>
  <si>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</si>
  <si>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</si>
  <si>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</si>
  <si>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</si>
  <si>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</si>
  <si>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</si>
  <si>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</si>
  <si>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</si>
  <si>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</si>
  <si>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</si>
  <si>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</si>
  <si>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</si>
  <si>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</si>
  <si>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</si>
  <si>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</si>
  <si>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</si>
  <si>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</si>
  <si>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</si>
  <si>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</si>
  <si>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</si>
  <si>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</si>
  <si>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</si>
  <si>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</si>
  <si>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</si>
  <si>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</si>
  <si>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</si>
  <si>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</si>
  <si>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</si>
  <si>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</si>
  <si>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</si>
  <si>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</si>
  <si>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</si>
  <si>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</si>
  <si>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</si>
  <si>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</si>
  <si>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</si>
  <si>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</si>
  <si>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</si>
  <si>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</si>
  <si>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</si>
  <si>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</si>
  <si>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</si>
  <si>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</si>
  <si>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</si>
  <si>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</si>
  <si>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</si>
  <si>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</si>
  <si>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</si>
  <si>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</si>
  <si>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</si>
  <si>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</si>
  <si>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</si>
  <si>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</si>
  <si>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</si>
  <si>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</si>
  <si>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</si>
  <si>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</si>
  <si>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</si>
  <si>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</si>
  <si>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</si>
  <si>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</si>
  <si>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</si>
  <si>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</si>
  <si>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</si>
  <si>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</si>
  <si>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</si>
  <si>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</si>
  <si>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</si>
  <si>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</si>
  <si>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</si>
  <si>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</si>
  <si>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</si>
  <si>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</si>
  <si>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</si>
  <si>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</si>
  <si>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</si>
  <si>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</si>
  <si>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</si>
  <si>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</si>
  <si>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</si>
  <si>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</si>
  <si>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</si>
  <si>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</si>
  <si>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</si>
  <si>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</si>
  <si>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</si>
  <si>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</si>
  <si>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</si>
  <si>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</si>
  <si>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</si>
  <si>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</si>
  <si>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</si>
  <si>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</si>
  <si>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</si>
  <si>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</si>
  <si>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</si>
  <si>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</si>
  <si>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</si>
  <si>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</si>
  <si>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</si>
  <si>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</si>
  <si>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</si>
  <si>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</si>
  <si>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</si>
  <si>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</si>
  <si>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</si>
  <si>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</si>
  <si>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</si>
  <si>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</si>
  <si>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</si>
  <si>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</si>
  <si>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</si>
  <si>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</si>
  <si>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</si>
  <si>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</si>
  <si>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</si>
  <si>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</si>
  <si>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</si>
  <si>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</si>
  <si>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</si>
  <si>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</si>
  <si>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</si>
  <si>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</si>
  <si>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</si>
  <si>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</si>
  <si>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</si>
  <si>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</si>
  <si>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</si>
  <si>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</si>
  <si>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</si>
  <si>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</si>
  <si>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</si>
  <si>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</si>
  <si>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</si>
  <si>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</si>
  <si>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</si>
  <si>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</si>
  <si>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</si>
  <si>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</si>
  <si>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</si>
  <si>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</si>
  <si>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</si>
  <si>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</si>
  <si>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</si>
  <si>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</si>
  <si>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</si>
  <si>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</si>
  <si>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</si>
  <si>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</si>
  <si>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</si>
  <si>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</si>
  <si>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</si>
  <si>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</si>
  <si>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</si>
  <si>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</si>
  <si>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</si>
  <si>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</si>
  <si>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</si>
  <si>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</si>
  <si>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</si>
  <si>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</si>
  <si>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</si>
  <si>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</si>
  <si>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</si>
  <si>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</si>
  <si>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</si>
  <si>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</si>
  <si>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</si>
  <si>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</si>
  <si>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</si>
  <si>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</si>
  <si>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</si>
  <si>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</si>
  <si>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</si>
  <si>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</si>
  <si>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</si>
  <si>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</si>
  <si>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</si>
  <si>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</si>
  <si>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</si>
  <si>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</si>
  <si>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</si>
  <si>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</si>
  <si>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</si>
  <si>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</si>
  <si>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</si>
  <si>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</si>
  <si>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</si>
  <si>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</si>
  <si>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</si>
  <si>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</si>
  <si>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</si>
  <si>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</si>
  <si>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</si>
  <si>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</si>
  <si>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</si>
  <si>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</si>
  <si>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</si>
  <si>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</si>
  <si>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</si>
  <si>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</si>
  <si>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</si>
  <si>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</si>
  <si>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</si>
  <si>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</si>
  <si>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</si>
  <si>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</si>
  <si>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</si>
  <si>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</si>
  <si>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</si>
  <si>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</si>
  <si>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</si>
  <si>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</si>
  <si>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</si>
  <si>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</si>
  <si>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</si>
  <si>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</si>
  <si>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</si>
  <si>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</si>
  <si>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</si>
  <si>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</si>
  <si>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</si>
  <si>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</si>
  <si>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</si>
  <si>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</si>
  <si>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</si>
  <si>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</si>
  <si>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</si>
  <si>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</si>
  <si>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</si>
  <si>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</si>
  <si>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</si>
  <si>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</si>
  <si>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</si>
  <si>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</si>
  <si>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</si>
  <si>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</si>
  <si>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</si>
  <si>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</si>
  <si>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</si>
  <si>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</si>
  <si>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</si>
  <si>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</si>
  <si>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</si>
  <si>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</si>
  <si>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</si>
  <si>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</si>
  <si>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</si>
  <si>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</si>
  <si>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</si>
  <si>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</si>
  <si>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</si>
  <si>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</si>
  <si>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</si>
  <si>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</si>
  <si>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</si>
  <si>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</si>
  <si>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</si>
  <si>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</si>
  <si>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</si>
  <si>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</si>
  <si>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</si>
  <si>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</si>
  <si>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</si>
  <si>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</si>
  <si>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</si>
  <si>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</si>
  <si>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</si>
  <si>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</si>
  <si>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</si>
  <si>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</si>
  <si>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</si>
  <si>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</si>
  <si>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</si>
  <si>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</si>
  <si>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</si>
  <si>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</si>
  <si>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</si>
  <si>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</si>
  <si>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</si>
  <si>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</si>
  <si>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</si>
  <si>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</si>
  <si>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</si>
  <si>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</si>
  <si>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</si>
  <si>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</si>
  <si>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</si>
  <si>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</si>
  <si>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</si>
  <si>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</si>
  <si>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</si>
  <si>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</si>
  <si>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</si>
  <si>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</si>
  <si>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</si>
  <si>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</si>
  <si>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</si>
  <si>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</si>
  <si>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</si>
  <si>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</si>
  <si>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</si>
  <si>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</si>
  <si>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</si>
  <si>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</si>
  <si>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</si>
  <si>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</si>
  <si>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</si>
  <si>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</si>
  <si>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</si>
  <si>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</si>
  <si>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</si>
  <si>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</si>
  <si>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</si>
  <si>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</si>
  <si>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</si>
  <si>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</si>
  <si>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</si>
  <si>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</si>
  <si>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</si>
  <si>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</si>
  <si>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</si>
  <si>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</si>
  <si>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</si>
  <si>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</si>
  <si>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</si>
  <si>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</si>
  <si>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</si>
  <si>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</si>
  <si>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</si>
  <si>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</si>
  <si>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</si>
  <si>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</si>
  <si>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</si>
  <si>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</si>
  <si>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</si>
  <si>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</si>
  <si>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</si>
  <si>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</si>
  <si>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</si>
  <si>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</si>
  <si>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</si>
  <si>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</si>
  <si>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</si>
  <si>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</si>
  <si>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</si>
  <si>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</si>
  <si>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</si>
  <si>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</si>
  <si>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</si>
  <si>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</si>
  <si>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</si>
  <si>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</si>
  <si>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</si>
  <si>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</si>
  <si>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</si>
  <si>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</si>
  <si>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</si>
  <si>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</si>
  <si>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</si>
  <si>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</si>
  <si>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</si>
  <si>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</si>
  <si>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</si>
  <si>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</si>
  <si>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</si>
  <si>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</si>
  <si>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</si>
  <si>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</si>
  <si>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</si>
  <si>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</si>
  <si>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</si>
  <si>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</si>
  <si>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</si>
  <si>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</si>
  <si>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</si>
  <si>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</si>
  <si>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</si>
  <si>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</si>
  <si>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</si>
  <si>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</si>
  <si>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</si>
  <si>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</si>
  <si>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</si>
  <si>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</si>
  <si>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</si>
  <si>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</si>
  <si>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</si>
  <si>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</si>
  <si>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</si>
  <si>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</si>
  <si>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</si>
  <si>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</si>
  <si>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</si>
  <si>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</si>
  <si>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</si>
  <si>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</si>
  <si>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</si>
  <si>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</si>
  <si>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</si>
  <si>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</si>
  <si>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</si>
  <si>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</si>
  <si>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</si>
  <si>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</si>
  <si>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</si>
  <si>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</si>
  <si>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</si>
  <si>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</si>
  <si>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</si>
  <si>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</si>
  <si>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</si>
  <si>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</si>
  <si>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</si>
  <si>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</si>
  <si>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</si>
  <si>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</si>
  <si>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</si>
  <si>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</si>
  <si>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</si>
  <si>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</si>
  <si>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</si>
  <si>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</si>
  <si>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</si>
  <si>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</si>
  <si>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</si>
  <si>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</si>
  <si>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</si>
  <si>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</si>
  <si>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</si>
  <si>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</si>
  <si>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</si>
  <si>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</si>
  <si>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</si>
  <si>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</si>
  <si>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</si>
  <si>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</si>
  <si>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</si>
  <si>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</si>
  <si>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</si>
  <si>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</si>
  <si>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</si>
  <si>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</si>
  <si>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</si>
  <si>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</si>
  <si>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</si>
  <si>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</si>
  <si>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</si>
  <si>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</si>
  <si>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</si>
  <si>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</si>
  <si>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</si>
  <si>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</si>
  <si>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</si>
  <si>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</si>
  <si>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</si>
  <si>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</si>
  <si>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</si>
  <si>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</si>
  <si>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</si>
  <si>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</si>
  <si>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</si>
  <si>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</si>
  <si>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</si>
  <si>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</si>
  <si>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</si>
  <si>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</si>
  <si>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</si>
  <si>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</si>
  <si>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</si>
  <si>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</si>
  <si>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</si>
  <si>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</si>
  <si>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</si>
  <si>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</si>
  <si>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</si>
  <si>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</si>
  <si>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</si>
  <si>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</si>
  <si>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</si>
  <si>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</si>
  <si>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</si>
  <si>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</si>
  <si>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</si>
  <si>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</si>
  <si>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</si>
  <si>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</si>
  <si>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</si>
  <si>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</si>
  <si>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</si>
  <si>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</si>
  <si>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</si>
  <si>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</si>
  <si>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</si>
  <si>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</si>
  <si>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</si>
  <si>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</si>
  <si>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</si>
  <si>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</si>
  <si>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</si>
  <si>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</si>
  <si>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</si>
  <si>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</si>
  <si>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</si>
  <si>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</si>
  <si>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</si>
  <si>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</si>
  <si>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</si>
  <si>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</si>
  <si>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</si>
  <si>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</si>
  <si>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</si>
  <si>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</si>
  <si>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</si>
  <si>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</si>
  <si>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</si>
  <si>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</si>
  <si>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</si>
  <si>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</si>
  <si>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</si>
  <si>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</si>
  <si>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</si>
  <si>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</si>
  <si>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</si>
  <si>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</si>
  <si>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</si>
  <si>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</si>
  <si>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</si>
  <si>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</si>
  <si>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</si>
  <si>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</si>
  <si>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</si>
  <si>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</si>
  <si>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</si>
  <si>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</si>
  <si>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</si>
  <si>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</si>
  <si>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</si>
  <si>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</si>
  <si>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</si>
  <si>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</si>
  <si>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</si>
  <si>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</si>
  <si>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</si>
  <si>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</si>
  <si>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</si>
  <si>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</si>
  <si>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</si>
  <si>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</si>
  <si>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</si>
  <si>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</si>
  <si>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</si>
  <si>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</si>
  <si>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</si>
  <si>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</si>
  <si>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</si>
  <si>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</si>
  <si>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</si>
  <si>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</si>
  <si>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</si>
  <si>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</si>
  <si>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</si>
  <si>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</si>
  <si>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</si>
  <si>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</si>
  <si>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</si>
  <si>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</si>
  <si>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</si>
  <si>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</si>
  <si>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</si>
  <si>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</si>
  <si>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</si>
  <si>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</si>
  <si>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</si>
  <si>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</si>
  <si>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</si>
  <si>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</si>
  <si>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</si>
  <si>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</si>
  <si>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</si>
  <si>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</si>
  <si>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</si>
  <si>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</si>
  <si>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</si>
  <si>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</si>
  <si>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</si>
  <si>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</si>
  <si>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</si>
  <si>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</si>
  <si>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</si>
  <si>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</si>
  <si>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</si>
  <si>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</si>
  <si>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</si>
  <si>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</si>
  <si>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</si>
  <si>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</si>
  <si>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</si>
  <si>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</si>
  <si>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</si>
  <si>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</si>
  <si>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</si>
  <si>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</si>
  <si>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</si>
  <si>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</si>
  <si>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</si>
  <si>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</si>
  <si>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</si>
  <si>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</si>
  <si>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</si>
  <si>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</si>
  <si>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</si>
  <si>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</si>
  <si>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</si>
  <si>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</si>
  <si>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</si>
  <si>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</si>
  <si>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</si>
  <si>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</si>
  <si>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</si>
  <si>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</si>
  <si>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</si>
  <si>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</si>
  <si>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</si>
  <si>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</si>
  <si>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</si>
  <si>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</si>
  <si>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</si>
  <si>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</si>
  <si>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</si>
  <si>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</si>
  <si>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</si>
  <si>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</si>
  <si>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</si>
  <si>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</si>
  <si>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</si>
  <si>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</si>
  <si>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</si>
  <si>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</si>
  <si>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</si>
  <si>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</si>
  <si>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</si>
  <si>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</si>
  <si>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</si>
  <si>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</si>
  <si>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</si>
  <si>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</si>
  <si>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</si>
  <si>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</si>
  <si>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</si>
  <si>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</si>
  <si>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</si>
  <si>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</si>
  <si>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</si>
  <si>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</si>
  <si>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</si>
  <si>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</si>
  <si>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</si>
  <si>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</si>
  <si>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</si>
  <si>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</si>
  <si>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</si>
  <si>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</si>
  <si>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</si>
  <si>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</si>
  <si>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</si>
  <si>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</si>
  <si>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</si>
  <si>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</si>
  <si>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</si>
  <si>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</si>
  <si>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</si>
  <si>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</si>
  <si>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</si>
  <si>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</si>
  <si>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</si>
  <si>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</si>
  <si>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</si>
  <si>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</si>
  <si>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</si>
  <si>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</si>
  <si>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</si>
  <si>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</si>
  <si>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</si>
  <si>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</si>
  <si>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</si>
  <si>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</si>
  <si>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</si>
  <si>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</si>
  <si>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</si>
  <si>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</si>
  <si>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</si>
  <si>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</si>
  <si>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</si>
  <si>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</si>
  <si>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</si>
  <si>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</si>
  <si>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</si>
  <si>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</si>
  <si>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</si>
  <si>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</si>
  <si>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</si>
  <si>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</si>
  <si>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</si>
  <si>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</si>
  <si>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</si>
  <si>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</si>
  <si>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</si>
  <si>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</si>
  <si>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</si>
  <si>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</si>
  <si>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</si>
  <si>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</si>
  <si>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</si>
  <si>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</si>
  <si>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</si>
  <si>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</si>
  <si>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</si>
  <si>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</si>
  <si>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</si>
  <si>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</si>
  <si>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</si>
  <si>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</si>
  <si>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</si>
  <si>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</si>
  <si>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</si>
  <si>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</si>
  <si>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</si>
  <si>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</si>
  <si>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</si>
  <si>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</si>
  <si>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</si>
  <si>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</si>
  <si>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</si>
  <si>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</si>
  <si>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</si>
  <si>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</si>
  <si>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</si>
  <si>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</si>
  <si>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</si>
  <si>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</si>
  <si>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</si>
  <si>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</si>
  <si>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</si>
  <si>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</si>
  <si>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</si>
  <si>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</si>
  <si>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</si>
  <si>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</si>
  <si>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</si>
  <si>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</si>
  <si>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</si>
  <si>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</si>
  <si>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</si>
  <si>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</si>
  <si>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</si>
  <si>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</si>
  <si>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</si>
  <si>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</si>
  <si>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</si>
  <si>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</si>
  <si>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</si>
  <si>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</si>
  <si>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</si>
  <si>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</si>
  <si>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</si>
  <si>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</si>
  <si>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</si>
  <si>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</si>
  <si>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</si>
  <si>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</si>
  <si>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</si>
  <si>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</si>
  <si>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</si>
  <si>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</si>
  <si>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</si>
  <si>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</si>
  <si>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</si>
  <si>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</si>
  <si>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</si>
  <si>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</si>
  <si>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</si>
  <si>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</si>
  <si>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</si>
  <si>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</si>
  <si>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</si>
  <si>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</si>
  <si>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</si>
  <si>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</si>
  <si>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</si>
  <si>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</si>
  <si>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</si>
  <si>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</si>
  <si>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</si>
  <si>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</si>
  <si>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</si>
  <si>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</si>
  <si>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</si>
  <si>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</si>
  <si>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</si>
  <si>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</si>
  <si>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</si>
  <si>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</si>
  <si>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</si>
  <si>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</si>
  <si>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</si>
  <si>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</si>
  <si>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</si>
  <si>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</si>
  <si>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</si>
  <si>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</si>
  <si>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</si>
  <si>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</si>
  <si>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</si>
  <si>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</si>
  <si>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</si>
  <si>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</si>
  <si>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</si>
  <si>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</si>
  <si>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</si>
  <si>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</si>
  <si>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</si>
  <si>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</si>
  <si>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</si>
  <si>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</si>
  <si>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</si>
  <si>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</si>
  <si>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</si>
  <si>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</si>
  <si>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</si>
  <si>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</si>
  <si>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</si>
  <si>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</si>
  <si>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</si>
  <si>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</si>
  <si>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</si>
  <si>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</si>
  <si>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</si>
  <si>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</si>
  <si>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</si>
  <si>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</si>
  <si>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</si>
  <si>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</si>
  <si>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</si>
  <si>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</si>
  <si>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</si>
  <si>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</si>
  <si>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</si>
  <si>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</si>
  <si>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</si>
  <si>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</si>
  <si>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</si>
  <si>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</si>
  <si>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</si>
  <si>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</si>
  <si>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</si>
  <si>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</si>
  <si>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</si>
  <si>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</si>
  <si>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</si>
  <si>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</si>
  <si>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</si>
  <si>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</si>
  <si>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</si>
  <si>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</si>
  <si>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</si>
  <si>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</si>
  <si>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</si>
  <si>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</si>
  <si>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</si>
  <si>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</si>
  <si>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</si>
  <si>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</si>
  <si>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</si>
  <si>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</si>
  <si>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</si>
  <si>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</si>
  <si>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</si>
  <si>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</si>
  <si>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</si>
  <si>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</si>
  <si>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</si>
  <si>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</si>
  <si>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</si>
  <si>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</si>
  <si>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</si>
  <si>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</si>
  <si>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</si>
  <si>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</si>
  <si>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</si>
  <si>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</si>
  <si>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</si>
  <si>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</si>
  <si>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</si>
  <si>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</si>
  <si>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</si>
  <si>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</si>
  <si>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</si>
  <si>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</si>
  <si>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</si>
  <si>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</si>
  <si>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</si>
  <si>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</si>
  <si>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</si>
  <si>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</si>
  <si>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</si>
  <si>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</si>
  <si>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</si>
  <si>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</si>
  <si>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</si>
  <si>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</si>
  <si>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</si>
  <si>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</si>
  <si>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</si>
  <si>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</si>
  <si>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</si>
  <si>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</si>
  <si>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</si>
  <si>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</si>
  <si>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</si>
  <si>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</si>
  <si>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</si>
  <si>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</si>
  <si>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</si>
  <si>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</si>
  <si>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</si>
  <si>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</si>
  <si>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</si>
  <si>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</si>
  <si>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</si>
  <si>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</si>
  <si>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</si>
  <si>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</si>
  <si>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</si>
  <si>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</si>
  <si>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</si>
  <si>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</si>
  <si>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</si>
  <si>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</si>
  <si>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</si>
  <si>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</si>
  <si>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</si>
  <si>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</si>
  <si>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</si>
  <si>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</si>
  <si>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</si>
  <si>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</si>
  <si>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</si>
  <si>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</si>
  <si>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</si>
  <si>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</si>
  <si>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</si>
  <si>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</si>
  <si>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</si>
  <si>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</si>
  <si>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</si>
  <si>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</si>
  <si>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</si>
  <si>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</si>
  <si>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</si>
  <si>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</si>
  <si>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</si>
  <si>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</si>
  <si>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</si>
  <si>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</si>
  <si>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</si>
  <si>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</si>
  <si>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</si>
  <si>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</si>
  <si>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</si>
  <si>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</si>
  <si>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</si>
  <si>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</si>
  <si>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</si>
  <si>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</si>
  <si>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</si>
  <si>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</si>
  <si>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</si>
  <si>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</si>
  <si>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</si>
  <si>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</si>
  <si>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</si>
  <si>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</si>
  <si>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</si>
  <si>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</si>
  <si>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</si>
  <si>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</si>
  <si>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</si>
  <si>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</si>
  <si>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</si>
  <si>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</si>
  <si>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</si>
  <si>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</si>
  <si>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</si>
  <si>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</si>
  <si>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</si>
  <si>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</si>
  <si>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</si>
  <si>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</si>
  <si>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</si>
  <si>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</si>
  <si>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</si>
  <si>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</si>
  <si>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</si>
  <si>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</si>
  <si>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</si>
  <si>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</si>
  <si>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</si>
  <si>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</si>
  <si>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</si>
  <si>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</si>
  <si>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</si>
  <si>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</si>
  <si>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</si>
  <si>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</si>
  <si>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</si>
  <si>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</si>
  <si>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</si>
  <si>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</si>
  <si>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</si>
  <si>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</si>
  <si>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</si>
  <si>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</si>
  <si>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</si>
  <si>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</si>
  <si>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</si>
  <si>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</si>
  <si>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</si>
  <si>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</si>
  <si>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</si>
  <si>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</si>
  <si>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</si>
  <si>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</si>
  <si>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</si>
  <si>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</si>
  <si>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</si>
  <si>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</si>
  <si>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</si>
  <si>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</si>
  <si>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</si>
  <si>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</si>
  <si>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</si>
  <si>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</si>
  <si>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</si>
  <si>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</si>
  <si>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</si>
  <si>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</si>
  <si>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</si>
  <si>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</si>
  <si>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</si>
  <si>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</si>
  <si>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</si>
  <si>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</si>
  <si>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</si>
  <si>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</si>
  <si>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</si>
  <si>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</si>
  <si>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</si>
  <si>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</si>
  <si>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</si>
  <si>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</si>
  <si>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</si>
  <si>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</si>
  <si>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</si>
  <si>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</si>
  <si>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</si>
  <si>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</si>
  <si>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</si>
  <si>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</si>
  <si>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</si>
  <si>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</si>
  <si>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</si>
  <si>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</si>
  <si>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</si>
  <si>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</si>
  <si>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</si>
  <si>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</si>
  <si>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</si>
  <si>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</si>
  <si>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</si>
  <si>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</si>
  <si>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</si>
  <si>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</si>
  <si>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</si>
  <si>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</si>
  <si>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</si>
  <si>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</si>
  <si>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</si>
  <si>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</si>
  <si>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</si>
  <si>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</si>
  <si>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</si>
  <si>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</si>
  <si>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</si>
  <si>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</si>
  <si>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</si>
  <si>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</si>
  <si>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</si>
  <si>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</si>
  <si>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</si>
  <si>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</si>
  <si>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</si>
  <si>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</si>
  <si>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</si>
  <si>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</si>
  <si>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</si>
  <si>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</si>
  <si>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</si>
  <si>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</si>
  <si>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</si>
  <si>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</si>
  <si>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</si>
  <si>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</si>
  <si>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</si>
  <si>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</si>
  <si>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</si>
  <si>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</si>
  <si>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</si>
  <si>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</si>
  <si>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</si>
  <si>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</si>
  <si>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</si>
  <si>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</si>
  <si>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</si>
  <si>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</si>
  <si>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</si>
  <si>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</si>
  <si>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</si>
  <si>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</si>
  <si>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</si>
  <si>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</si>
  <si>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</si>
  <si>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</si>
  <si>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</si>
  <si>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</si>
  <si>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</si>
  <si>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</si>
  <si>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</si>
  <si>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</si>
  <si>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</si>
  <si>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</si>
  <si>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</si>
  <si>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</si>
  <si>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</si>
  <si>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</si>
  <si>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</si>
  <si>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</si>
  <si>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</si>
  <si>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</si>
  <si>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</si>
  <si>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</si>
  <si>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</si>
  <si>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</si>
  <si>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</si>
  <si>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</si>
  <si>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</si>
  <si>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</si>
  <si>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</si>
  <si>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</si>
  <si>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</si>
  <si>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</si>
  <si>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</si>
  <si>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</si>
  <si>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</si>
  <si>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</si>
  <si>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</si>
  <si>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</si>
  <si>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</si>
  <si>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</si>
  <si>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</si>
  <si>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</si>
  <si>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</si>
  <si>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</si>
  <si>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</si>
  <si>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</si>
  <si>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</si>
  <si>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</si>
  <si>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</si>
  <si>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</si>
  <si>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</si>
  <si>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</si>
  <si>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</si>
  <si>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</si>
  <si>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</si>
  <si>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</si>
  <si>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</si>
  <si>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</si>
  <si>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</si>
  <si>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</si>
  <si>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</si>
  <si>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</si>
  <si>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</si>
  <si>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</si>
  <si>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</si>
  <si>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</si>
  <si>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</si>
  <si>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</si>
  <si>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</si>
  <si>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</si>
  <si>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</si>
  <si>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</si>
  <si>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</si>
  <si>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</si>
  <si>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</si>
  <si>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</si>
  <si>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</si>
  <si>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</si>
  <si>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</si>
  <si>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</si>
  <si>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</si>
  <si>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</si>
  <si>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</si>
  <si>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</si>
  <si>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</si>
  <si>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</si>
  <si>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</si>
  <si>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</si>
  <si>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</si>
  <si>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</si>
  <si>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</si>
  <si>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</si>
  <si>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</si>
  <si>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</si>
  <si>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</si>
  <si>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</si>
  <si>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</si>
  <si>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</si>
  <si>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</si>
  <si>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</si>
  <si>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</si>
  <si>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</si>
  <si>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</si>
  <si>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</si>
  <si>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</si>
  <si>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</si>
  <si>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</si>
  <si>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</si>
  <si>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</si>
  <si>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</si>
  <si>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</si>
  <si>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</si>
  <si>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</si>
  <si>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</si>
  <si>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</si>
  <si>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</si>
  <si>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</si>
  <si>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</si>
  <si>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</si>
  <si>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</si>
  <si>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</si>
  <si>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</si>
  <si>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</si>
  <si>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</si>
  <si>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</si>
  <si>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</si>
  <si>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</si>
  <si>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</si>
  <si>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</si>
  <si>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</si>
  <si>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</si>
  <si>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</si>
  <si>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</si>
  <si>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</si>
  <si>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</si>
  <si>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</si>
  <si>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</si>
  <si>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</si>
  <si>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</si>
  <si>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</si>
  <si>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</si>
  <si>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</si>
  <si>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</si>
  <si>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</si>
  <si>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</si>
  <si>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</si>
  <si>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</si>
  <si>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</si>
  <si>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</si>
  <si>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</si>
  <si>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</si>
  <si>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</si>
  <si>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</si>
  <si>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</si>
  <si>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</si>
  <si>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</si>
  <si>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</si>
  <si>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</si>
  <si>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</si>
  <si>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</si>
  <si>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</si>
  <si>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</si>
  <si>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</si>
  <si>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</si>
  <si>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</si>
  <si>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</si>
  <si>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</si>
  <si>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</si>
  <si>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</si>
  <si>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</si>
  <si>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</si>
  <si>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</si>
  <si>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</si>
  <si>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</si>
  <si>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</si>
  <si>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</si>
  <si>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</si>
  <si>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</si>
  <si>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</si>
  <si>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</si>
  <si>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</si>
  <si>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</si>
  <si>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</si>
  <si>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</si>
  <si>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</si>
  <si>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</si>
  <si>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</si>
  <si>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</si>
  <si>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</si>
  <si>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</si>
  <si>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</si>
  <si>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</si>
  <si>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</si>
  <si>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</si>
  <si>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</si>
  <si>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</si>
  <si>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</si>
  <si>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</si>
  <si>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</si>
  <si>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</si>
  <si>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</si>
  <si>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</si>
  <si>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</si>
  <si>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</si>
  <si>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</si>
  <si>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</si>
  <si>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</si>
  <si>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</si>
  <si>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</si>
  <si>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</si>
  <si>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</si>
  <si>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</si>
  <si>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</si>
  <si>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</si>
  <si>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</si>
  <si>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</si>
  <si>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</si>
  <si>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</si>
  <si>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</si>
  <si>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</si>
  <si>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</si>
  <si>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</si>
  <si>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</si>
  <si>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</si>
  <si>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</si>
  <si>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</si>
  <si>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</si>
  <si>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</si>
  <si>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</si>
  <si>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</si>
  <si>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</si>
  <si>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</si>
  <si>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</si>
  <si>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</si>
  <si>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</si>
  <si>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</si>
  <si>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</si>
  <si>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</si>
  <si>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</si>
  <si>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</si>
  <si>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</si>
  <si>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</si>
  <si>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</si>
  <si>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</si>
  <si>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</si>
  <si>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</si>
  <si>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</si>
  <si>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</si>
  <si>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</si>
  <si>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</si>
  <si>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</si>
  <si>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</si>
  <si>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</si>
  <si>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</si>
  <si>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</si>
  <si>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</si>
  <si>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</si>
  <si>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</si>
  <si>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</si>
  <si>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</si>
  <si>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</si>
  <si>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</si>
  <si>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</si>
  <si>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</si>
  <si>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</si>
  <si>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</si>
  <si>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</si>
  <si>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</si>
  <si>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</si>
  <si>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</si>
  <si>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</si>
  <si>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</si>
  <si>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</si>
  <si>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</si>
  <si>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</si>
  <si>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</si>
  <si>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</si>
  <si>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</si>
  <si>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</si>
  <si>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</si>
  <si>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</si>
  <si>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</si>
  <si>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</si>
  <si>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</si>
  <si>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</si>
  <si>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</si>
  <si>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</si>
  <si>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</si>
  <si>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</si>
  <si>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</si>
  <si>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</si>
  <si>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</si>
  <si>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</si>
  <si>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</si>
  <si>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</si>
  <si>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</si>
  <si>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</si>
  <si>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</si>
  <si>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</si>
  <si>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</si>
  <si>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</si>
  <si>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</si>
  <si>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</si>
  <si>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</si>
  <si>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</si>
  <si>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</si>
  <si>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</si>
  <si>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</si>
  <si>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</si>
  <si>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</si>
  <si>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</si>
  <si>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</si>
  <si>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</si>
  <si>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</si>
  <si>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</si>
  <si>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</si>
  <si>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</si>
  <si>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</si>
  <si>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</si>
  <si>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</si>
  <si>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</si>
  <si>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</si>
  <si>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</si>
  <si>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</si>
  <si>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</si>
  <si>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</si>
  <si>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</si>
  <si>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</si>
  <si>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</si>
  <si>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</si>
  <si>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</si>
  <si>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</si>
  <si>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</si>
  <si>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</si>
  <si>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</si>
  <si>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</si>
  <si>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</si>
  <si>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</si>
  <si>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</si>
  <si>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</si>
  <si>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</si>
  <si>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</si>
  <si>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</si>
  <si>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</si>
  <si>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</si>
  <si>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</si>
  <si>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</si>
  <si>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</si>
  <si>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</si>
  <si>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</si>
  <si>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</si>
  <si>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</si>
  <si>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</si>
  <si>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</si>
  <si>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</si>
  <si>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</si>
  <si>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</si>
  <si>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</si>
  <si>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</si>
  <si>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</si>
  <si>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</si>
  <si>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</si>
  <si>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</si>
  <si>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</si>
  <si>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</si>
  <si>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</si>
  <si>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</si>
  <si>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</si>
  <si>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</si>
  <si>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</si>
  <si>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</si>
  <si>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</si>
  <si>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</si>
  <si>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</si>
  <si>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</si>
  <si>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</si>
  <si>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</si>
  <si>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</si>
  <si>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</si>
  <si>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</si>
  <si>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</si>
  <si>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</si>
  <si>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</si>
  <si>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</si>
  <si>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</si>
  <si>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</si>
  <si>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</si>
  <si>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</si>
  <si>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</si>
  <si>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</si>
  <si>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</si>
  <si>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</si>
  <si>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</si>
  <si>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</si>
  <si>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</si>
  <si>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</si>
  <si>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</si>
  <si>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</si>
  <si>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</si>
  <si>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</si>
  <si>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</si>
  <si>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</si>
  <si>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</si>
  <si>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</si>
  <si>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</si>
  <si>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</si>
  <si>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</si>
  <si>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</si>
  <si>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</si>
  <si>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</si>
  <si>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</si>
  <si>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</si>
  <si>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</si>
  <si>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</si>
  <si>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</si>
  <si>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</si>
  <si>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</si>
  <si>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</si>
  <si>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</si>
  <si>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</si>
  <si>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</si>
  <si>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</si>
  <si>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</si>
  <si>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</si>
  <si>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</si>
  <si>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</si>
  <si>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</si>
  <si>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</si>
  <si>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</si>
  <si>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</si>
  <si>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</si>
  <si>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</si>
  <si>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</si>
  <si>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</si>
  <si>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</si>
  <si>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</si>
  <si>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</si>
  <si>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</si>
  <si>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</si>
  <si>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</si>
  <si>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</si>
  <si>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</si>
  <si>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</si>
  <si>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</si>
  <si>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</si>
  <si>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</si>
  <si>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</si>
  <si>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</si>
  <si>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</si>
  <si>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</si>
  <si>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</si>
  <si>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</si>
  <si>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</si>
  <si>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</si>
  <si>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</si>
  <si>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</si>
  <si>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</si>
  <si>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</si>
  <si>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</si>
  <si>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</si>
  <si>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</si>
  <si>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</si>
  <si>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</si>
  <si>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</si>
  <si>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</si>
  <si>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</si>
  <si>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</si>
  <si>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</si>
  <si>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</si>
  <si>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</si>
  <si>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</si>
  <si>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</si>
  <si>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</si>
  <si>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</si>
  <si>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</si>
  <si>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</si>
  <si>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</si>
  <si>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</si>
  <si>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</si>
  <si>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</si>
  <si>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</si>
  <si>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</si>
  <si>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</si>
  <si>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</si>
  <si>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</si>
  <si>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</si>
  <si>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</si>
  <si>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</si>
  <si>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</si>
  <si>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</si>
  <si>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</si>
  <si>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</si>
  <si>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</si>
  <si>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</si>
  <si>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</si>
  <si>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</si>
  <si>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</si>
  <si>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</si>
  <si>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</si>
  <si>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</si>
  <si>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</si>
  <si>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</si>
  <si>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</si>
  <si>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</si>
  <si>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</si>
  <si>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</si>
  <si>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</si>
  <si>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</si>
  <si>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</si>
  <si>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</si>
  <si>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</si>
  <si>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</si>
  <si>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</si>
  <si>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</si>
  <si>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</si>
  <si>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</si>
  <si>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</si>
  <si>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</si>
  <si>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</si>
  <si>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</si>
  <si>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</si>
  <si>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</si>
  <si>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</si>
  <si>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</si>
  <si>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</si>
  <si>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</si>
  <si>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</si>
  <si>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</si>
  <si>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</si>
  <si>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</si>
  <si>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</si>
  <si>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</si>
  <si>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</si>
  <si>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</si>
  <si>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</si>
  <si>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</si>
  <si>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</si>
  <si>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</si>
  <si>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</si>
  <si>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</si>
  <si>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</si>
  <si>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</si>
  <si>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</si>
  <si>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</si>
  <si>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</si>
  <si>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</si>
  <si>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</si>
  <si>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</si>
  <si>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</si>
  <si>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</si>
  <si>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</si>
  <si>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</si>
  <si>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</si>
  <si>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</si>
  <si>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</si>
  <si>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</si>
  <si>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</si>
  <si>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</si>
  <si>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</si>
  <si>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</si>
  <si>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</si>
  <si>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</si>
  <si>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</si>
  <si>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</si>
  <si>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</si>
  <si>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</si>
  <si>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</si>
  <si>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</si>
  <si>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</si>
  <si>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</si>
  <si>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</si>
  <si>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</si>
  <si>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</si>
  <si>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</si>
  <si>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</si>
  <si>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</si>
  <si>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</si>
  <si>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</si>
  <si>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</si>
  <si>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</si>
  <si>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</si>
  <si>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</si>
  <si>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</si>
  <si>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</si>
  <si>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</si>
  <si>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</si>
  <si>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</si>
  <si>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</si>
  <si>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</si>
  <si>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</si>
  <si>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</si>
  <si>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</si>
  <si>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</si>
  <si>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</si>
  <si>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</si>
  <si>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</si>
  <si>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</si>
  <si>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</si>
  <si>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</si>
  <si>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</si>
  <si>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</si>
  <si>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</si>
  <si>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</si>
  <si>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</si>
  <si>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</si>
  <si>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</si>
  <si>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</si>
  <si>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</si>
  <si>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</si>
  <si>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</si>
  <si>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</si>
  <si>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</si>
  <si>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</si>
  <si>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</si>
  <si>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</si>
  <si>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</si>
  <si>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</si>
  <si>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</si>
  <si>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</si>
  <si>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</si>
  <si>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</si>
  <si>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</si>
  <si>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</si>
  <si>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</si>
  <si>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</si>
  <si>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</si>
  <si>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</si>
  <si>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</si>
  <si>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</si>
  <si>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</si>
  <si>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</si>
  <si>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</si>
  <si>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</si>
  <si>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</si>
  <si>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</si>
  <si>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</si>
  <si>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</si>
  <si>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</si>
  <si>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</si>
  <si>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</si>
  <si>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</si>
  <si>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</si>
  <si>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</si>
  <si>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</si>
  <si>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</si>
  <si>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</si>
  <si>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</si>
  <si>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</si>
  <si>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</si>
  <si>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</si>
  <si>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</si>
  <si>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</si>
  <si>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</si>
  <si>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</si>
  <si>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</si>
  <si>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</si>
  <si>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</si>
  <si>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</si>
  <si>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</si>
  <si>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</si>
  <si>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</si>
  <si>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</si>
  <si>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</si>
  <si>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</si>
  <si>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</si>
  <si>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</si>
  <si>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</si>
  <si>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</si>
  <si>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</si>
  <si>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</si>
  <si>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</si>
  <si>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</si>
  <si>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</si>
  <si>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</si>
  <si>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</si>
  <si>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</si>
  <si>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</si>
  <si>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</si>
  <si>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</si>
  <si>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</si>
  <si>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</si>
  <si>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</si>
  <si>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</si>
  <si>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</si>
  <si>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</si>
  <si>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</si>
  <si>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</si>
  <si>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</si>
  <si>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</si>
  <si>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</si>
  <si>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</si>
  <si>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</si>
  <si>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</si>
  <si>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</si>
  <si>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</si>
  <si>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</si>
  <si>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</si>
  <si>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</si>
  <si>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</si>
  <si>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</si>
  <si>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</si>
  <si>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</si>
  <si>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</si>
  <si>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</si>
  <si>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</si>
  <si>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</si>
  <si>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</si>
  <si>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</si>
  <si>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</si>
  <si>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</si>
  <si>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</si>
  <si>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</si>
  <si>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</si>
  <si>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</si>
  <si>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</si>
  <si>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</si>
  <si>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</si>
  <si>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</si>
  <si>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</si>
  <si>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</si>
  <si>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</si>
  <si>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</si>
  <si>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</si>
  <si>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</si>
  <si>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</si>
  <si>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</si>
  <si>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</si>
  <si>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</si>
  <si>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</si>
  <si>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</si>
  <si>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</si>
  <si>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</si>
  <si>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</si>
  <si>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</si>
  <si>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</si>
  <si>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</si>
  <si>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</si>
  <si>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</si>
  <si>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</si>
  <si>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</si>
  <si>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</si>
  <si>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</si>
  <si>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</si>
  <si>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</si>
  <si>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</si>
  <si>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</si>
  <si>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</si>
  <si>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</si>
  <si>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</si>
  <si>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</si>
  <si>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</si>
  <si>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</si>
  <si>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</si>
  <si>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</si>
  <si>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</si>
  <si>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</si>
  <si>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</si>
  <si>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</si>
  <si>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</si>
  <si>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</si>
  <si>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</si>
  <si>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</si>
  <si>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</si>
  <si>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</si>
  <si>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</si>
  <si>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</si>
  <si>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</si>
  <si>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</si>
  <si>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</si>
  <si>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</si>
  <si>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</si>
  <si>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</si>
  <si>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</si>
  <si>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</si>
  <si>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</si>
  <si>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</si>
  <si>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</si>
  <si>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</si>
  <si>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</si>
  <si>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</si>
  <si>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</si>
  <si>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</si>
  <si>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</si>
  <si>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</si>
  <si>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</si>
  <si>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</si>
  <si>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</si>
  <si>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</si>
  <si>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</si>
  <si>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</si>
  <si>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</si>
  <si>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</si>
  <si>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</si>
  <si>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</si>
  <si>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</si>
  <si>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</si>
  <si>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</si>
  <si>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</si>
  <si>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</si>
  <si>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</si>
  <si>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</si>
  <si>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</si>
  <si>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</si>
  <si>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</si>
  <si>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</si>
  <si>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</si>
  <si>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</si>
  <si>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</si>
  <si>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</si>
  <si>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</si>
  <si>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</si>
  <si>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</si>
  <si>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</si>
  <si>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</si>
  <si>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</si>
  <si>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</si>
  <si>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</si>
  <si>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</si>
  <si>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</si>
  <si>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</si>
  <si>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</si>
  <si>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</si>
  <si>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</si>
  <si>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</si>
  <si>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</si>
  <si>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</si>
  <si>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</si>
  <si>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</si>
  <si>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</si>
  <si>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</si>
  <si>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</si>
  <si>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</si>
  <si>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</si>
  <si>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</si>
  <si>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</si>
  <si>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</si>
  <si>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</si>
  <si>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</si>
  <si>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</si>
  <si>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</si>
  <si>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</si>
  <si>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</si>
  <si>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</si>
  <si>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</si>
  <si>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</si>
  <si>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</si>
  <si>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</si>
  <si>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</si>
  <si>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</si>
  <si>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</si>
  <si>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</si>
  <si>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</si>
  <si>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</si>
  <si>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</si>
  <si>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</si>
  <si>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</si>
  <si>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</si>
  <si>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</si>
  <si>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</si>
  <si>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</si>
  <si>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</si>
  <si>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</si>
  <si>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</si>
  <si>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</si>
  <si>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</si>
  <si>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</si>
  <si>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</si>
  <si>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</si>
  <si>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</si>
  <si>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</si>
  <si>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</si>
  <si>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</si>
  <si>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</si>
  <si>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</si>
  <si>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</si>
  <si>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</si>
  <si>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</si>
  <si>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</si>
  <si>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</si>
  <si>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</si>
  <si>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</si>
  <si>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</si>
  <si>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</si>
  <si>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</si>
  <si>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</si>
  <si>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</si>
  <si>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</si>
  <si>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</si>
  <si>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</si>
  <si>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</si>
  <si>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</si>
  <si>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</si>
  <si>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</si>
  <si>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</si>
  <si>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</si>
  <si>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</si>
  <si>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</si>
  <si>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</si>
  <si>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</si>
  <si>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</si>
  <si>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</si>
  <si>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</si>
  <si>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</si>
  <si>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</si>
  <si>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</si>
  <si>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</si>
  <si>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</si>
  <si>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</si>
  <si>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</si>
  <si>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</si>
  <si>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</si>
  <si>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</si>
  <si>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</si>
  <si>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</si>
  <si>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</si>
  <si>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</si>
  <si>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</si>
  <si>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</si>
  <si>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</si>
  <si>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</si>
  <si>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</si>
  <si>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</si>
  <si>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</si>
  <si>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</si>
  <si>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</si>
  <si>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</si>
  <si>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</si>
  <si>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</si>
  <si>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</si>
  <si>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</si>
  <si>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</si>
  <si>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</si>
  <si>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</si>
  <si>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</si>
  <si>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</si>
  <si>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</si>
  <si>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</si>
  <si>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</si>
  <si>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</si>
  <si>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</si>
  <si>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</si>
  <si>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</si>
  <si>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</si>
  <si>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</si>
  <si>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</si>
  <si>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</si>
  <si>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</si>
  <si>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</si>
  <si>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</si>
  <si>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</si>
  <si>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</si>
  <si>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</si>
  <si>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</si>
  <si>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</si>
  <si>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</si>
  <si>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</si>
  <si>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</si>
  <si>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</si>
  <si>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</si>
  <si>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</si>
  <si>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</si>
  <si>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</si>
  <si>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</si>
  <si>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</si>
  <si>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</si>
  <si>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</si>
  <si>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</si>
  <si>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</si>
  <si>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</si>
  <si>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</si>
  <si>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</si>
  <si>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</si>
  <si>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</si>
  <si>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</si>
  <si>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</si>
  <si>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</si>
  <si>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</si>
  <si>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</si>
  <si>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</si>
  <si>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</si>
  <si>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</si>
  <si>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</si>
  <si>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</si>
  <si>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</si>
  <si>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</si>
  <si>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</si>
  <si>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</si>
  <si>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</si>
  <si>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</si>
  <si>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</si>
  <si>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</si>
  <si>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</si>
  <si>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</si>
  <si>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</si>
  <si>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</si>
  <si>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</si>
  <si>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</si>
  <si>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</si>
  <si>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</si>
  <si>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</si>
  <si>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</si>
  <si>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</si>
  <si>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</si>
  <si>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</si>
  <si>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</si>
  <si>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</si>
  <si>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</si>
  <si>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</si>
  <si>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</si>
  <si>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</si>
  <si>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</si>
  <si>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</si>
  <si>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</si>
  <si>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</si>
  <si>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</si>
  <si>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</si>
  <si>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</si>
  <si>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</si>
  <si>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</si>
  <si>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</si>
  <si>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</si>
  <si>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</si>
  <si>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</si>
  <si>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</si>
  <si>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</si>
  <si>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</si>
  <si>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</si>
  <si>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</si>
  <si>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</si>
  <si>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</si>
  <si>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</si>
  <si>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</si>
  <si>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</si>
  <si>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</si>
  <si>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</si>
  <si>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</si>
  <si>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</si>
  <si>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</si>
  <si>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</si>
  <si>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</si>
  <si>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</si>
  <si>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</si>
  <si>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</si>
  <si>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</si>
  <si>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</si>
  <si>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</si>
  <si>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</si>
  <si>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</si>
  <si>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</si>
  <si>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</si>
  <si>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</si>
  <si>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</si>
  <si>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</si>
  <si>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</si>
  <si>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</si>
  <si>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</si>
  <si>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</si>
  <si>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</si>
  <si>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</si>
  <si>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</si>
  <si>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</si>
  <si>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</si>
  <si>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</si>
  <si>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</si>
  <si>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</si>
  <si>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</si>
  <si>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</si>
  <si>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</si>
  <si>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</si>
  <si>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</si>
  <si>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</si>
  <si>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</si>
  <si>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</si>
  <si>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</si>
  <si>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</si>
  <si>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</si>
  <si>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</si>
  <si>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</si>
  <si>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</si>
  <si>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</si>
  <si>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</si>
  <si>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</si>
  <si>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</si>
  <si>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</si>
  <si>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</si>
  <si>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</si>
  <si>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</si>
  <si>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</si>
  <si>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</si>
  <si>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</si>
  <si>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</si>
  <si>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</si>
  <si>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</si>
  <si>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</si>
  <si>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</si>
  <si>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</si>
  <si>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</si>
  <si>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</si>
  <si>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</si>
  <si>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</si>
  <si>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</si>
  <si>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</si>
  <si>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</si>
  <si>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</si>
  <si>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</si>
  <si>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</si>
  <si>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</si>
  <si>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</si>
  <si>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</si>
  <si>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</si>
  <si>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</si>
  <si>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</si>
  <si>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</si>
  <si>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</si>
  <si>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</si>
  <si>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</si>
  <si>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</si>
  <si>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</si>
  <si>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</si>
  <si>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</si>
  <si>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</si>
  <si>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</si>
  <si>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</si>
  <si>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</si>
  <si>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</si>
  <si>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</si>
  <si>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</si>
  <si>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</si>
  <si>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</si>
  <si>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</si>
  <si>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</si>
  <si>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</si>
  <si>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</si>
  <si>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</si>
  <si>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</si>
  <si>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</si>
  <si>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</si>
  <si>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</si>
  <si>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</si>
  <si>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</si>
  <si>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</si>
  <si>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</si>
  <si>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</si>
  <si>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</si>
  <si>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</si>
  <si>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</si>
  <si>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</si>
  <si>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</si>
  <si>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</si>
  <si>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</si>
  <si>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</si>
  <si>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</si>
  <si>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</si>
  <si>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</si>
  <si>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</si>
  <si>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</si>
  <si>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</si>
  <si>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</si>
  <si>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</si>
  <si>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</si>
  <si>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</si>
  <si>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</si>
  <si>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</si>
  <si>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</si>
  <si>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</si>
  <si>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</si>
  <si>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</si>
  <si>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</si>
  <si>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</si>
  <si>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</si>
  <si>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</si>
  <si>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</si>
  <si>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</si>
  <si>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</si>
  <si>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</si>
  <si>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</si>
  <si>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</si>
  <si>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</si>
  <si>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</si>
  <si>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</si>
  <si>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</si>
  <si>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</si>
  <si>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</si>
  <si>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</si>
  <si>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</si>
  <si>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</si>
  <si>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</si>
  <si>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</si>
  <si>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</si>
  <si>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</si>
  <si>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</si>
  <si>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</si>
  <si>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</si>
  <si>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</si>
  <si>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</si>
  <si>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</si>
  <si>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</si>
  <si>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</si>
  <si>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</si>
  <si>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</si>
  <si>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</si>
  <si>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</si>
  <si>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</si>
  <si>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</si>
  <si>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</si>
  <si>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</si>
  <si>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</si>
  <si>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</si>
  <si>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</si>
  <si>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</si>
  <si>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</si>
  <si>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</si>
  <si>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</si>
  <si>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</si>
  <si>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</si>
  <si>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</si>
  <si>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</si>
  <si>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</si>
  <si>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</si>
  <si>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</si>
  <si>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</si>
  <si>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</si>
  <si>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</si>
  <si>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</si>
  <si>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</si>
  <si>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</si>
  <si>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</si>
  <si>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</si>
  <si>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</si>
  <si>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</si>
  <si>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</si>
  <si>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</si>
  <si>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</si>
  <si>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</si>
  <si>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</si>
  <si>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</si>
  <si>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</si>
  <si>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</si>
  <si>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</si>
  <si>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</si>
  <si>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</si>
  <si>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</si>
  <si>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</si>
  <si>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</si>
  <si>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</si>
  <si>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</si>
  <si>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</si>
  <si>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</si>
  <si>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</si>
  <si>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</si>
  <si>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</si>
  <si>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</si>
  <si>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</si>
  <si>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</si>
  <si>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</si>
  <si>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</si>
  <si>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</si>
  <si>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</si>
  <si>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</si>
  <si>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</si>
  <si>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</si>
  <si>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</si>
  <si>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</si>
  <si>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</si>
  <si>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</si>
  <si>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</si>
  <si>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</si>
  <si>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</si>
  <si>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</si>
  <si>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</si>
  <si>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</si>
  <si>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</si>
  <si>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</si>
  <si>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</si>
  <si>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</si>
  <si>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</si>
  <si>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</si>
  <si>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</si>
  <si>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</si>
  <si>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</si>
  <si>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</si>
  <si>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</si>
  <si>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</si>
  <si>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</si>
  <si>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</si>
  <si>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</si>
  <si>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</si>
  <si>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</si>
  <si>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</si>
  <si>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</si>
  <si>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</si>
  <si>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</si>
  <si>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</si>
  <si>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</si>
  <si>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</si>
  <si>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</si>
  <si>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</si>
  <si>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</si>
  <si>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</si>
  <si>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</si>
  <si>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</si>
  <si>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</si>
  <si>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</si>
  <si>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</si>
  <si>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</si>
  <si>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</si>
  <si>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</si>
  <si>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</si>
  <si>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</si>
  <si>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</si>
  <si>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</si>
  <si>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</si>
  <si>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</si>
  <si>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</si>
  <si>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</si>
  <si>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</si>
  <si>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</si>
  <si>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</si>
  <si>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</si>
  <si>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</si>
  <si>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</si>
  <si>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</si>
  <si>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</si>
  <si>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</si>
  <si>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</si>
  <si>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</si>
  <si>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</si>
  <si>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</si>
  <si>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</si>
  <si>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</si>
  <si>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</si>
  <si>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</si>
  <si>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</si>
  <si>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</si>
  <si>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</si>
  <si>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</si>
  <si>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</si>
  <si>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</si>
  <si>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</si>
  <si>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</si>
  <si>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</si>
  <si>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</si>
  <si>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</si>
  <si>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</si>
  <si>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</si>
  <si>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</si>
  <si>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</si>
  <si>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</si>
  <si>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</si>
  <si>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</si>
  <si>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</si>
  <si>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</si>
  <si>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</si>
  <si>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</si>
  <si>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</si>
  <si>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</si>
  <si>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</si>
  <si>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</si>
  <si>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</si>
  <si>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</si>
  <si>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</si>
  <si>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</si>
  <si>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</si>
  <si>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</si>
  <si>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</si>
  <si>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</si>
  <si>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</si>
  <si>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</si>
  <si>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</si>
  <si>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</si>
  <si>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</si>
  <si>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</si>
  <si>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</si>
  <si>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</si>
  <si>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</si>
  <si>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</si>
  <si>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</si>
  <si>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</si>
  <si>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</si>
  <si>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</si>
  <si>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</si>
  <si>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</si>
  <si>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</si>
  <si>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</si>
  <si>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</si>
  <si>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</si>
  <si>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</si>
  <si>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</si>
  <si>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</si>
  <si>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</si>
  <si>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</si>
  <si>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</si>
  <si>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</si>
  <si>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</si>
  <si>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</si>
  <si>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</si>
  <si>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</si>
  <si>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</si>
  <si>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</si>
  <si>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</si>
  <si>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</si>
  <si>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</si>
  <si>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</si>
  <si>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</si>
  <si>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</si>
  <si>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</si>
  <si>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</si>
  <si>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</si>
  <si>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</si>
  <si>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</si>
  <si>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</si>
  <si>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</si>
  <si>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</si>
  <si>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</si>
  <si>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</si>
  <si>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</si>
  <si>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</si>
  <si>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</si>
  <si>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</si>
  <si>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</si>
  <si>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</si>
  <si>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</si>
  <si>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</si>
  <si>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</si>
  <si>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</si>
  <si>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</si>
  <si>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</si>
  <si>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</si>
  <si>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</si>
  <si>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</si>
  <si>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</si>
  <si>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</si>
  <si>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</si>
  <si>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</si>
  <si>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</si>
  <si>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</si>
  <si>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</si>
  <si>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</si>
  <si>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</si>
  <si>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</si>
  <si>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</si>
  <si>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</si>
  <si>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</si>
  <si>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</si>
  <si>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</si>
  <si>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</si>
  <si>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</si>
  <si>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</si>
  <si>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</si>
  <si>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</si>
  <si>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</si>
  <si>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</si>
  <si>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</si>
  <si>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</si>
  <si>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</si>
  <si>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</si>
  <si>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</si>
  <si>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</si>
  <si>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</si>
  <si>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</si>
  <si>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</si>
  <si>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</si>
  <si>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</si>
  <si>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</si>
  <si>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</si>
  <si>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</si>
  <si>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</si>
  <si>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</si>
  <si>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</si>
  <si>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</si>
  <si>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</si>
  <si>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</si>
  <si>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</si>
  <si>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</si>
  <si>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</si>
  <si>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</si>
  <si>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</si>
  <si>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</si>
  <si>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</si>
  <si>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</si>
  <si>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</si>
  <si>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</si>
  <si>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</si>
  <si>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</si>
  <si>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</si>
  <si>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</si>
  <si>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</si>
  <si>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</si>
  <si>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</si>
  <si>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</si>
  <si>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</si>
  <si>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</si>
  <si>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</si>
  <si>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</si>
  <si>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</si>
  <si>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</si>
  <si>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</si>
  <si>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</si>
  <si>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</si>
  <si>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</si>
  <si>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</si>
  <si>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</si>
  <si>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</si>
  <si>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</si>
  <si>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</si>
  <si>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</si>
  <si>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</si>
  <si>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</si>
  <si>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</si>
  <si>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</si>
  <si>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</si>
  <si>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</si>
  <si>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</si>
  <si>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</si>
  <si>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</si>
  <si>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</si>
  <si>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</si>
  <si>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</si>
  <si>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</si>
  <si>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</si>
  <si>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</si>
  <si>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</si>
  <si>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</si>
  <si>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</si>
  <si>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</si>
  <si>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</si>
  <si>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</si>
  <si>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</si>
  <si>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</si>
  <si>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</si>
  <si>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</si>
  <si>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</si>
  <si>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</si>
  <si>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</si>
  <si>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</si>
  <si>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</si>
  <si>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</si>
  <si>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</si>
  <si>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</si>
  <si>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</si>
  <si>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</si>
  <si>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</si>
  <si>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</si>
  <si>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</si>
  <si>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</si>
  <si>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</si>
  <si>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</si>
  <si>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</si>
  <si>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</si>
  <si>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</si>
  <si>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</si>
  <si>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</si>
  <si>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</si>
  <si>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</si>
  <si>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</si>
  <si>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</si>
  <si>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</si>
  <si>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</si>
  <si>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</si>
  <si>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</si>
  <si>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</si>
  <si>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</si>
  <si>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</si>
  <si>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</si>
  <si>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</si>
  <si>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</si>
  <si>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</si>
  <si>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</si>
  <si>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</si>
  <si>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</si>
  <si>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</si>
  <si>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</si>
  <si>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</si>
  <si>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</si>
  <si>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</si>
  <si>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</si>
  <si>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</si>
  <si>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</si>
  <si>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</si>
  <si>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</si>
  <si>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</si>
  <si>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</si>
  <si>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</si>
  <si>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</si>
  <si>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</si>
  <si>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</si>
  <si>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</si>
  <si>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</si>
  <si>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</si>
  <si>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</si>
  <si>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</si>
  <si>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</si>
  <si>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</si>
  <si>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</si>
  <si>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</si>
  <si>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</si>
  <si>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</si>
  <si>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</si>
  <si>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</si>
  <si>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</si>
  <si>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</si>
  <si>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</si>
  <si>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</si>
  <si>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</si>
  <si>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</si>
  <si>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</si>
  <si>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</si>
  <si>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</si>
  <si>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</si>
  <si>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</si>
  <si>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</si>
  <si>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</si>
  <si>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</si>
  <si>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</si>
  <si>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</si>
  <si>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</si>
  <si>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</si>
  <si>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</si>
  <si>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</si>
  <si>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</si>
  <si>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</si>
  <si>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</si>
  <si>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</si>
  <si>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</si>
  <si>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</si>
  <si>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</si>
  <si>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</si>
  <si>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</si>
  <si>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</si>
  <si>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</si>
  <si>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</si>
  <si>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</si>
  <si>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</si>
  <si>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</si>
  <si>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</si>
  <si>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</si>
  <si>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</si>
  <si>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</si>
  <si>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</si>
  <si>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</si>
  <si>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</si>
  <si>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</si>
  <si>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</si>
  <si>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</si>
  <si>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</si>
  <si>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</si>
  <si>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</si>
  <si>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</si>
  <si>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</si>
  <si>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</si>
  <si>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</si>
  <si>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</si>
  <si>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</si>
  <si>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</si>
  <si>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</si>
  <si>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</si>
  <si>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</si>
  <si>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</si>
  <si>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</si>
  <si>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</si>
  <si>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</si>
  <si>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</si>
  <si>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</si>
  <si>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</si>
  <si>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</si>
  <si>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</si>
  <si>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</si>
  <si>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</si>
  <si>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</si>
  <si>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</si>
  <si>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</si>
  <si>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</si>
  <si>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</si>
  <si>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</si>
  <si>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</si>
  <si>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</si>
  <si>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</si>
  <si>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</si>
  <si>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</si>
  <si>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</si>
  <si>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</si>
  <si>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</si>
  <si>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</si>
  <si>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</si>
  <si>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</si>
  <si>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</si>
  <si>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</si>
  <si>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</si>
  <si>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</si>
  <si>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</si>
  <si>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</si>
  <si>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</si>
  <si>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</si>
  <si>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</si>
  <si>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</si>
  <si>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</si>
  <si>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</si>
  <si>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</si>
  <si>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</si>
  <si>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</si>
  <si>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</si>
  <si>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</si>
  <si>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</si>
  <si>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</si>
  <si>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</si>
  <si>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</si>
  <si>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</si>
  <si>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</si>
  <si>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</si>
  <si>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</si>
  <si>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</si>
  <si>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</si>
  <si>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</si>
  <si>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</si>
  <si>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</si>
  <si>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</si>
  <si>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</si>
  <si>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</si>
  <si>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</si>
  <si>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</si>
  <si>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</si>
  <si>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</si>
  <si>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</si>
  <si>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</si>
  <si>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</si>
  <si>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</si>
  <si>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</si>
  <si>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</si>
  <si>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</si>
  <si>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</si>
  <si>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</si>
  <si>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</si>
  <si>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</si>
  <si>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</si>
  <si>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</si>
  <si>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</si>
  <si>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</si>
  <si>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</si>
  <si>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</si>
  <si>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</si>
  <si>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</si>
  <si>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</si>
  <si>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</si>
  <si>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</si>
  <si>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</si>
  <si>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</si>
  <si>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</si>
  <si>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</si>
  <si>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</si>
  <si>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</si>
  <si>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</si>
  <si>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</si>
  <si>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</si>
  <si>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</si>
  <si>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</si>
  <si>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</si>
  <si>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</si>
  <si>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</si>
  <si>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</si>
  <si>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</si>
  <si>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</si>
  <si>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</si>
  <si>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</si>
  <si>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</si>
  <si>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</si>
  <si>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</si>
  <si>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</si>
  <si>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</si>
  <si>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</si>
  <si>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</si>
  <si>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</si>
  <si>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</si>
  <si>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</si>
  <si>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</si>
  <si>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</si>
  <si>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</si>
  <si>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</si>
  <si>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</si>
  <si>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</si>
  <si>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</si>
  <si>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</si>
  <si>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</si>
  <si>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</si>
  <si>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</si>
  <si>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</si>
  <si>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</si>
  <si>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</si>
  <si>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</si>
  <si>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</si>
  <si>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</si>
  <si>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</si>
  <si>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</si>
  <si>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</si>
  <si>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</si>
  <si>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</si>
  <si>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</si>
  <si>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</si>
  <si>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</si>
  <si>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</si>
  <si>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</si>
  <si>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</si>
  <si>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</si>
  <si>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</si>
  <si>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</si>
  <si>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</si>
  <si>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</si>
  <si>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</si>
  <si>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</si>
  <si>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</si>
  <si>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</si>
  <si>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</si>
  <si>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</si>
  <si>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</si>
  <si>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</si>
  <si>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</si>
  <si>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</si>
  <si>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</si>
  <si>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</si>
  <si>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</si>
  <si>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</si>
  <si>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</si>
  <si>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</si>
  <si>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</si>
  <si>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</si>
  <si>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</si>
  <si>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</si>
  <si>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</si>
  <si>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</si>
  <si>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</si>
  <si>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</si>
  <si>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</si>
  <si>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</si>
  <si>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</si>
  <si>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</si>
  <si>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</si>
  <si>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</si>
  <si>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</si>
  <si>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</si>
  <si>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</si>
  <si>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</si>
  <si>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</si>
  <si>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</si>
  <si>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</si>
  <si>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</si>
  <si>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</si>
  <si>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</si>
  <si>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</si>
  <si>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</si>
  <si>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</si>
  <si>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</si>
  <si>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</si>
  <si>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</si>
  <si>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</si>
  <si>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</si>
  <si>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</si>
  <si>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</si>
  <si>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</si>
  <si>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</si>
  <si>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</si>
  <si>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</si>
  <si>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</si>
  <si>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</si>
  <si>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</si>
  <si>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</si>
  <si>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</si>
  <si>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</si>
  <si>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</si>
  <si>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</si>
  <si>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</si>
  <si>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</si>
  <si>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</si>
  <si>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</si>
  <si>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</si>
  <si>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</si>
  <si>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</si>
  <si>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</si>
  <si>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</si>
  <si>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</si>
  <si>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</si>
  <si>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</si>
  <si>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</si>
  <si>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</si>
  <si>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</si>
  <si>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</si>
  <si>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</si>
  <si>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</si>
  <si>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</si>
  <si>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</si>
  <si>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</si>
  <si>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</si>
  <si>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</si>
  <si>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</si>
  <si>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</si>
  <si>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</si>
  <si>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</si>
  <si>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</si>
  <si>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</si>
  <si>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</si>
  <si>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</si>
  <si>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</si>
  <si>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</si>
  <si>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</si>
  <si>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</si>
  <si>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</si>
  <si>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</si>
  <si>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</si>
  <si>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</si>
  <si>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</si>
  <si>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</si>
  <si>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</si>
  <si>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</si>
  <si>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</si>
  <si>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</si>
  <si>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</si>
  <si>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</si>
  <si>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</si>
  <si>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</si>
  <si>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</si>
  <si>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</si>
  <si>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</si>
  <si>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</si>
  <si>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</si>
  <si>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</si>
  <si>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</si>
  <si>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</si>
  <si>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</si>
  <si>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</si>
  <si>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</si>
  <si>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</si>
  <si>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</si>
  <si>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</si>
  <si>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</si>
  <si>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</si>
  <si>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</si>
  <si>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</si>
  <si>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</si>
  <si>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</si>
  <si>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</si>
  <si>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</si>
  <si>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</si>
  <si>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</si>
  <si>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</si>
  <si>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</si>
  <si>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</si>
  <si>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</si>
  <si>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</si>
  <si>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</si>
  <si>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</si>
  <si>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</si>
  <si>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</si>
  <si>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</si>
  <si>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</si>
  <si>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</si>
  <si>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</si>
  <si>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</si>
  <si>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</si>
  <si>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</si>
  <si>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</si>
  <si>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</si>
  <si>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</si>
  <si>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</si>
  <si>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</si>
  <si>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</si>
  <si>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</si>
  <si>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</si>
  <si>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</si>
  <si>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</si>
  <si>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</si>
  <si>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</si>
  <si>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</si>
  <si>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</si>
  <si>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</si>
  <si>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</si>
  <si>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</si>
  <si>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</si>
  <si>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</si>
  <si>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</si>
  <si>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</si>
  <si>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</si>
  <si>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</si>
  <si>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</si>
  <si>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</si>
  <si>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</si>
  <si>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</si>
  <si>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</si>
  <si>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</si>
  <si>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</si>
  <si>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</si>
  <si>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</si>
  <si>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</si>
  <si>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</si>
  <si>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</si>
  <si>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</si>
  <si>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</si>
  <si>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</si>
  <si>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</si>
  <si>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</si>
  <si>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</si>
  <si>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</si>
  <si>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</si>
  <si>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</si>
  <si>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</si>
  <si>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</si>
  <si>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</si>
  <si>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</si>
  <si>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</si>
  <si>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</si>
  <si>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</si>
  <si>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</si>
  <si>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</si>
  <si>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</si>
  <si>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</si>
  <si>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</si>
  <si>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</si>
  <si>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</si>
  <si>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</si>
  <si>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</si>
  <si>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</si>
  <si>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</si>
  <si>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</si>
  <si>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</si>
  <si>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</si>
  <si>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</si>
  <si>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</si>
  <si>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</si>
  <si>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</si>
  <si>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</si>
  <si>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</si>
  <si>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</si>
  <si>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</si>
  <si>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</si>
  <si>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</si>
  <si>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</si>
  <si>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</si>
  <si>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</si>
  <si>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</si>
  <si>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</si>
  <si>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</si>
  <si>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</si>
  <si>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</si>
  <si>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</si>
  <si>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</si>
  <si>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</si>
  <si>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</si>
  <si>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</si>
  <si>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</si>
  <si>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</si>
  <si>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</si>
  <si>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</si>
  <si>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</si>
  <si>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</si>
  <si>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</si>
  <si>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</si>
  <si>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</si>
  <si>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</si>
  <si>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</si>
  <si>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</si>
  <si>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</si>
  <si>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</si>
  <si>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</si>
  <si>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</si>
  <si>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</si>
  <si>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</si>
  <si>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</si>
  <si>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</si>
  <si>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</si>
  <si>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</si>
  <si>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</si>
  <si>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</si>
  <si>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</si>
  <si>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</si>
  <si>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</si>
  <si>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</si>
  <si>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</si>
  <si>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</si>
  <si>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</si>
  <si>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</si>
  <si>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</si>
  <si>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</si>
  <si>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</si>
  <si>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</si>
  <si>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</si>
  <si>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</si>
  <si>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</si>
  <si>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</si>
  <si>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</si>
  <si>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</si>
  <si>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</si>
  <si>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</si>
  <si>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</si>
  <si>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</si>
  <si>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</si>
  <si>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</si>
  <si>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</si>
  <si>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</si>
  <si>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</si>
  <si>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</si>
  <si>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</si>
  <si>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</si>
  <si>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</si>
  <si>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</si>
  <si>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</si>
  <si>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</si>
  <si>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</si>
  <si>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</si>
  <si>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</si>
  <si>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</si>
  <si>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</si>
  <si>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</si>
  <si>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</si>
  <si>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</si>
  <si>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</si>
  <si>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</si>
  <si>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</si>
  <si>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</si>
  <si>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</si>
  <si>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</si>
  <si>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</si>
  <si>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</si>
  <si>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</si>
  <si>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</si>
  <si>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</si>
  <si>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</si>
  <si>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</si>
  <si>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</si>
  <si>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</si>
  <si>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</si>
  <si>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</si>
  <si>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</si>
  <si>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</si>
  <si>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</si>
  <si>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</si>
  <si>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</si>
  <si>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</si>
  <si>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</si>
  <si>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</si>
  <si>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</si>
  <si>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</si>
  <si>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</si>
  <si>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</si>
  <si>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</si>
  <si>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</si>
  <si>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</si>
  <si>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</si>
  <si>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</si>
  <si>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</si>
  <si>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</si>
  <si>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</si>
  <si>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</si>
  <si>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</si>
  <si>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</si>
  <si>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</si>
  <si>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</si>
  <si>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</si>
  <si>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</si>
  <si>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</si>
  <si>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</si>
  <si>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</si>
  <si>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</si>
  <si>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</si>
  <si>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</si>
  <si>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</si>
  <si>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</si>
  <si>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</si>
  <si>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</si>
  <si>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</si>
  <si>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</si>
  <si>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</si>
  <si>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</si>
  <si>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</si>
  <si>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</si>
  <si>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</si>
  <si>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</si>
  <si>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</si>
  <si>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</si>
  <si>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</si>
  <si>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</si>
  <si>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</si>
  <si>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</si>
  <si>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</si>
  <si>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</si>
  <si>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</si>
  <si>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</si>
  <si>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</si>
  <si>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</si>
  <si>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</si>
  <si>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</si>
  <si>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</si>
  <si>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</si>
  <si>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</si>
  <si>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</si>
  <si>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</si>
  <si>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</si>
  <si>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</si>
  <si>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</si>
  <si>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</si>
  <si>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</si>
  <si>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</si>
  <si>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</si>
  <si>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</si>
  <si>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</si>
  <si>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</si>
  <si>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</si>
  <si>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</si>
  <si>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</si>
  <si>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</si>
  <si>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</si>
  <si>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</si>
  <si>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</si>
  <si>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</si>
  <si>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</si>
  <si>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</si>
  <si>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</si>
  <si>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</si>
  <si>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</si>
  <si>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</si>
  <si>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</si>
  <si>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</si>
  <si>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</si>
  <si>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</si>
  <si>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</si>
  <si>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</si>
  <si>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</si>
  <si>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</si>
  <si>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</si>
  <si>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</si>
  <si>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</si>
  <si>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</si>
  <si>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</si>
  <si>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</si>
  <si>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</si>
  <si>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</si>
  <si>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</si>
  <si>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</si>
  <si>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</si>
  <si>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</si>
  <si>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</si>
  <si>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</si>
  <si>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</si>
  <si>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</si>
  <si>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</si>
  <si>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</si>
  <si>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</si>
  <si>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</si>
  <si>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</si>
  <si>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</si>
  <si>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</si>
  <si>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</si>
  <si>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</si>
  <si>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</si>
  <si>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</si>
  <si>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</si>
  <si>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</si>
  <si>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</si>
  <si>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</si>
  <si>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</si>
  <si>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</si>
  <si>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</si>
  <si>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</si>
  <si>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</si>
  <si>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</si>
  <si>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</si>
  <si>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</si>
  <si>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</si>
  <si>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</si>
  <si>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</si>
  <si>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</si>
  <si>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</si>
  <si>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</si>
  <si>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</si>
  <si>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</si>
  <si>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</si>
  <si>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</si>
  <si>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</si>
  <si>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</si>
  <si>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</si>
  <si>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</si>
  <si>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</si>
  <si>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</si>
  <si>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</si>
  <si>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</si>
  <si>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</si>
  <si>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</si>
  <si>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</si>
  <si>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</si>
  <si>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</si>
  <si>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</si>
  <si>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</si>
  <si>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</si>
  <si>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</si>
  <si>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</si>
  <si>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</si>
  <si>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</si>
  <si>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</si>
  <si>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</si>
  <si>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</si>
  <si>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</si>
  <si>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</si>
  <si>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</si>
  <si>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</si>
  <si>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</si>
  <si>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</si>
  <si>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</si>
  <si>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</si>
  <si>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</si>
  <si>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</si>
  <si>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</si>
  <si>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</si>
  <si>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</si>
  <si>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</si>
  <si>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</si>
  <si>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</si>
  <si>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</si>
  <si>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</si>
  <si>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</si>
  <si>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</si>
  <si>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</si>
  <si>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</si>
  <si>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</si>
  <si>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</si>
  <si>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</si>
  <si>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</si>
  <si>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</si>
  <si>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</si>
  <si>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</si>
  <si>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</si>
  <si>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</si>
  <si>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</si>
  <si>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</si>
  <si>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</si>
  <si>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</si>
  <si>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</si>
  <si>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</si>
  <si>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</si>
  <si>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</si>
  <si>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</si>
  <si>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</si>
  <si>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</si>
  <si>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</si>
  <si>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</si>
  <si>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</si>
  <si>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</si>
  <si>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</si>
  <si>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</si>
  <si>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</si>
  <si>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</si>
  <si>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</si>
  <si>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</si>
  <si>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</si>
  <si>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</si>
  <si>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</si>
  <si>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</si>
  <si>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</si>
  <si>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</si>
  <si>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</si>
  <si>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</si>
  <si>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</si>
  <si>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</si>
  <si>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</si>
  <si>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</si>
  <si>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</si>
  <si>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</si>
  <si>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</si>
  <si>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</si>
  <si>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</si>
  <si>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</si>
  <si>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</si>
  <si>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</si>
  <si>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</si>
  <si>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</si>
  <si>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</si>
  <si>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</si>
  <si>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</si>
  <si>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</si>
  <si>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</si>
  <si>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</si>
  <si>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</si>
  <si>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</si>
  <si>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</si>
  <si>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</si>
  <si>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</si>
  <si>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</si>
  <si>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</si>
  <si>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</si>
  <si>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</si>
  <si>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</si>
  <si>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</si>
  <si>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</si>
  <si>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</si>
  <si>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</si>
  <si>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</si>
  <si>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</si>
  <si>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</si>
  <si>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</si>
  <si>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</si>
  <si>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</si>
  <si>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</si>
  <si>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</si>
  <si>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</si>
  <si>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</si>
  <si>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</si>
  <si>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</si>
  <si>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</si>
  <si>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</si>
  <si>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</si>
  <si>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</si>
  <si>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</si>
  <si>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</si>
  <si>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</si>
  <si>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</si>
  <si>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</si>
  <si>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</si>
  <si>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</si>
  <si>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</si>
  <si>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</si>
  <si>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</si>
  <si>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</si>
  <si>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</si>
  <si>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</si>
  <si>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</si>
  <si>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</si>
  <si>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</si>
  <si>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</si>
  <si>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</si>
  <si>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</si>
  <si>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</si>
  <si>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</si>
  <si>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</si>
  <si>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</si>
  <si>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</si>
  <si>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</si>
  <si>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</si>
  <si>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</si>
  <si>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</si>
  <si>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</si>
  <si>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</si>
  <si>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</si>
  <si>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</si>
  <si>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</si>
  <si>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</si>
  <si>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</si>
  <si>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</si>
  <si>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</si>
  <si>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</si>
  <si>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</si>
  <si>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</si>
  <si>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</si>
  <si>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</si>
  <si>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</si>
  <si>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</si>
  <si>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</si>
  <si>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</si>
  <si>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</si>
  <si>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</si>
  <si>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</si>
  <si>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</si>
  <si>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</si>
  <si>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</si>
  <si>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</si>
  <si>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</si>
  <si>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</si>
  <si>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</si>
  <si>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</si>
  <si>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</si>
  <si>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</si>
  <si>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</si>
  <si>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</si>
  <si>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</si>
  <si>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</si>
  <si>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</si>
  <si>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</si>
  <si>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</si>
  <si>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</si>
  <si>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</si>
  <si>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</si>
  <si>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</si>
  <si>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</si>
  <si>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</si>
  <si>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</si>
  <si>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</si>
  <si>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</si>
  <si>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</si>
  <si>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</si>
  <si>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</si>
  <si>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</si>
  <si>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</si>
  <si>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</si>
  <si>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</si>
  <si>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</si>
  <si>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</si>
  <si>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</si>
  <si>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</si>
  <si>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</si>
  <si>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</si>
  <si>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</si>
  <si>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</si>
  <si>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</si>
  <si>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</si>
  <si>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</si>
  <si>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</si>
  <si>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</si>
  <si>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</si>
  <si>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</si>
  <si>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</si>
  <si>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</si>
  <si>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</si>
  <si>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</si>
  <si>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</si>
  <si>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</si>
  <si>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</si>
  <si>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</si>
  <si>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</si>
  <si>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</si>
  <si>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</si>
  <si>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</si>
  <si>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</si>
  <si>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</si>
  <si>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</si>
  <si>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</si>
  <si>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</si>
  <si>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</si>
  <si>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</si>
  <si>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</si>
  <si>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</si>
  <si>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</si>
  <si>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</si>
  <si>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</si>
  <si>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</si>
  <si>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</si>
  <si>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</si>
  <si>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</si>
  <si>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</si>
  <si>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</si>
  <si>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</si>
  <si>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</si>
  <si>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</si>
  <si>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</si>
  <si>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</si>
  <si>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</si>
  <si>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</si>
  <si>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</si>
  <si>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</si>
  <si>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</si>
  <si>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</si>
  <si>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</si>
  <si>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</si>
  <si>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</si>
  <si>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</si>
  <si>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</si>
  <si>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</si>
  <si>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</si>
  <si>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</si>
  <si>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</si>
  <si>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</si>
  <si>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</si>
  <si>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</si>
  <si>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</si>
  <si>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</si>
  <si>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</si>
  <si>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</si>
  <si>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</si>
  <si>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</si>
  <si>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</si>
  <si>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</si>
  <si>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</si>
  <si>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</si>
  <si>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</si>
  <si>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</si>
  <si>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</si>
  <si>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</si>
  <si>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</si>
  <si>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</si>
  <si>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</si>
  <si>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</si>
  <si>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</si>
  <si>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</si>
  <si>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</si>
  <si>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</si>
  <si>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</si>
  <si>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</si>
  <si>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</si>
  <si>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</si>
  <si>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</si>
  <si>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</si>
  <si>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</si>
  <si>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</si>
  <si>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</si>
  <si>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</si>
  <si>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</si>
  <si>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</si>
  <si>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</si>
  <si>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</si>
  <si>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</si>
  <si>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</si>
  <si>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</si>
  <si>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</si>
  <si>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</si>
  <si>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</si>
  <si>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</si>
  <si>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</si>
  <si>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</si>
  <si>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</si>
  <si>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</si>
  <si>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</si>
  <si>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</si>
  <si>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</si>
  <si>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</si>
  <si>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</si>
  <si>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</si>
  <si>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</si>
  <si>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</si>
  <si>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</si>
  <si>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</si>
  <si>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</si>
  <si>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</si>
  <si>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</si>
  <si>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</si>
  <si>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</si>
  <si>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</si>
  <si>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</si>
  <si>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</si>
  <si>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</si>
  <si>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</si>
  <si>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</si>
  <si>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</si>
  <si>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</si>
  <si>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</si>
  <si>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</si>
  <si>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</si>
  <si>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</si>
  <si>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</si>
  <si>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</si>
  <si>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</si>
  <si>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</si>
  <si>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</si>
  <si>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</si>
  <si>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</si>
  <si>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</si>
  <si>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</si>
  <si>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</si>
  <si>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</si>
  <si>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</si>
  <si>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</si>
  <si>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</si>
  <si>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</si>
  <si>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</si>
  <si>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</si>
  <si>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</si>
  <si>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</si>
  <si>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</si>
  <si>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</si>
  <si>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</si>
  <si>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</si>
  <si>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</si>
  <si>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</si>
  <si>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</si>
  <si>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</si>
  <si>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</si>
  <si>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</si>
  <si>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</si>
  <si>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</si>
  <si>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</si>
  <si>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</si>
  <si>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</si>
  <si>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</si>
  <si>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</si>
  <si>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</si>
  <si>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</si>
  <si>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</si>
  <si>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</si>
  <si>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</si>
  <si>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</si>
  <si>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</si>
  <si>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</si>
  <si>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</si>
  <si>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</si>
  <si>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</si>
  <si>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</si>
  <si>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</si>
  <si>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</si>
  <si>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</si>
  <si>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</si>
  <si>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</si>
  <si>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</si>
  <si>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</si>
  <si>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</si>
  <si>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</si>
  <si>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</si>
  <si>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</si>
  <si>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</si>
  <si>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</si>
  <si>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</si>
  <si>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</si>
  <si>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</si>
  <si>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</si>
  <si>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</si>
  <si>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</si>
  <si>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</si>
  <si>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</si>
  <si>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</si>
  <si>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</si>
  <si>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</si>
  <si>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</si>
  <si>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</si>
  <si>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</si>
  <si>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</si>
  <si>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</si>
  <si>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</si>
  <si>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</si>
  <si>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</si>
  <si>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</si>
  <si>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</si>
  <si>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</si>
  <si>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</si>
  <si>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</si>
  <si>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</si>
  <si>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</si>
  <si>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</si>
  <si>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</si>
  <si>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</si>
  <si>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</si>
  <si>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</si>
  <si>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</si>
  <si>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</si>
  <si>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</si>
  <si>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</si>
  <si>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</si>
  <si>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</si>
  <si>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</si>
  <si>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</si>
  <si>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</si>
  <si>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</si>
  <si>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</si>
  <si>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</si>
  <si>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</si>
  <si>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</si>
  <si>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</si>
  <si>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</si>
  <si>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</si>
  <si>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</si>
  <si>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</si>
  <si>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</si>
  <si>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</si>
  <si>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</si>
  <si>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</si>
  <si>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</si>
  <si>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</si>
  <si>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</si>
  <si>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</si>
  <si>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</si>
  <si>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</si>
  <si>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</si>
  <si>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</si>
  <si>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</si>
  <si>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</si>
  <si>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</si>
  <si>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</si>
  <si>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</si>
  <si>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</si>
  <si>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</si>
  <si>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</si>
  <si>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</si>
  <si>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</si>
  <si>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</si>
  <si>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</si>
  <si>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</si>
  <si>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</si>
  <si>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</si>
  <si>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</si>
  <si>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</si>
  <si>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</si>
  <si>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</si>
  <si>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</si>
  <si>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</si>
  <si>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</si>
  <si>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</si>
  <si>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</si>
  <si>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</si>
  <si>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</si>
  <si>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</si>
  <si>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</si>
  <si>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</si>
  <si>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</si>
  <si>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</si>
  <si>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</si>
  <si>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</si>
  <si>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</si>
  <si>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</si>
  <si>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</si>
  <si>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</si>
  <si>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</si>
  <si>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</si>
  <si>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</si>
  <si>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</si>
  <si>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</si>
  <si>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</si>
  <si>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</si>
  <si>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</si>
  <si>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</si>
  <si>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</si>
  <si>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</si>
  <si>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</si>
  <si>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</si>
  <si>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</si>
  <si>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</si>
  <si>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</si>
  <si>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</si>
  <si>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</si>
  <si>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</si>
  <si>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</si>
  <si>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</si>
  <si>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</si>
  <si>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</si>
  <si>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</si>
  <si>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</si>
  <si>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</si>
  <si>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</si>
  <si>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</si>
  <si>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</si>
  <si>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</si>
  <si>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</si>
  <si>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</si>
  <si>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</si>
  <si>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</si>
  <si>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</si>
  <si>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</si>
  <si>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</si>
  <si>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</si>
  <si>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</si>
  <si>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</si>
  <si>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</si>
  <si>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</si>
  <si>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</si>
  <si>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</si>
  <si>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</si>
  <si>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</si>
  <si>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</si>
  <si>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</si>
  <si>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</si>
  <si>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</si>
  <si>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</si>
  <si>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</si>
  <si>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</si>
  <si>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</si>
  <si>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</si>
  <si>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</si>
  <si>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</si>
  <si>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</si>
  <si>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</si>
  <si>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</si>
  <si>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</si>
  <si>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</si>
  <si>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</si>
  <si>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</si>
  <si>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</si>
  <si>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</si>
  <si>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</si>
  <si>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</si>
  <si>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</si>
  <si>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</si>
  <si>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</si>
  <si>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</si>
  <si>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</si>
  <si>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</si>
  <si>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</si>
  <si>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</si>
  <si>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</si>
  <si>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</si>
  <si>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</si>
  <si>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</si>
  <si>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</si>
  <si>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</si>
  <si>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</si>
  <si>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</si>
  <si>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</si>
  <si>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</si>
  <si>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</si>
  <si>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</si>
  <si>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</si>
  <si>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</si>
  <si>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</si>
  <si>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</si>
  <si>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</si>
  <si>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</si>
  <si>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</si>
  <si>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</si>
  <si>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</si>
  <si>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</si>
  <si>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</si>
  <si>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</si>
  <si>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</si>
  <si>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</si>
  <si>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</si>
  <si>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</si>
  <si>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</si>
  <si>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</si>
  <si>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</si>
  <si>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</si>
  <si>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</si>
  <si>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</si>
  <si>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</si>
  <si>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</si>
  <si>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</si>
  <si>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</si>
  <si>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</si>
  <si>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</si>
  <si>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</si>
  <si>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</si>
  <si>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</si>
  <si>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</si>
  <si>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</si>
  <si>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</si>
  <si>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</si>
  <si>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</si>
  <si>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</si>
  <si>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</si>
  <si>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</si>
  <si>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</si>
  <si>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</si>
  <si>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</si>
  <si>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</si>
  <si>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</si>
  <si>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</si>
  <si>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</si>
  <si>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</si>
  <si>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</si>
  <si>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</si>
  <si>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</si>
  <si>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</si>
  <si>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</si>
  <si>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</si>
  <si>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</si>
  <si>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</si>
  <si>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</si>
  <si>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</si>
  <si>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</si>
  <si>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</si>
  <si>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</si>
  <si>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</si>
  <si>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</si>
  <si>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</si>
  <si>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</si>
  <si>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</si>
  <si>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</si>
  <si>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</si>
  <si>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</si>
  <si>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</si>
  <si>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</si>
  <si>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</si>
  <si>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</si>
  <si>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</si>
  <si>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</si>
  <si>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</si>
  <si>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</si>
  <si>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</si>
  <si>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</si>
  <si>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</si>
  <si>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</si>
  <si>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</si>
  <si>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</si>
  <si>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</si>
  <si>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</si>
  <si>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</si>
  <si>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</si>
  <si>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</si>
  <si>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</si>
  <si>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</si>
  <si>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</si>
  <si>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</si>
  <si>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</si>
  <si>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</si>
  <si>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</si>
  <si>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</si>
  <si>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</si>
  <si>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</si>
  <si>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</si>
  <si>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</si>
  <si>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</si>
  <si>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</si>
  <si>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</si>
  <si>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</si>
  <si>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</si>
  <si>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</si>
  <si>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</si>
  <si>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</si>
  <si>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</si>
  <si>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</si>
  <si>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</si>
  <si>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</si>
  <si>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</si>
  <si>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</si>
  <si>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</si>
  <si>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</si>
  <si>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</si>
  <si>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</si>
  <si>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</si>
  <si>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</si>
  <si>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</si>
  <si>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</si>
  <si>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</si>
  <si>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</si>
  <si>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</si>
  <si>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</si>
  <si>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</si>
  <si>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</si>
  <si>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</si>
  <si>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</si>
  <si>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</si>
  <si>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</si>
  <si>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</si>
  <si>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</si>
  <si>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</si>
  <si>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</si>
  <si>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</si>
  <si>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</si>
  <si>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</si>
  <si>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</si>
  <si>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</si>
  <si>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</si>
  <si>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</si>
  <si>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</si>
  <si>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</si>
  <si>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</si>
  <si>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</si>
  <si>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</si>
  <si>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</si>
  <si>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</si>
  <si>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</si>
  <si>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</si>
  <si>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</si>
  <si>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</si>
  <si>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</si>
  <si>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</si>
  <si>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</si>
  <si>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</si>
  <si>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</si>
  <si>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</si>
  <si>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</si>
  <si>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</si>
  <si>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</si>
  <si>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</si>
  <si>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</si>
  <si>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</si>
  <si>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</si>
  <si>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</si>
  <si>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</si>
  <si>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</si>
  <si>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</si>
  <si>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</si>
  <si>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</si>
  <si>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</si>
  <si>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</si>
  <si>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</si>
  <si>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</si>
  <si>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</si>
  <si>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</si>
  <si>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</si>
  <si>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</si>
  <si>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</si>
  <si>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</si>
  <si>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</si>
  <si>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</si>
  <si>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</si>
  <si>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</si>
  <si>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</si>
  <si>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</si>
  <si>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</si>
  <si>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</si>
  <si>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</si>
  <si>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</si>
  <si>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</si>
  <si>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</si>
  <si>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</si>
  <si>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</si>
  <si>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</si>
  <si>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</si>
  <si>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</si>
  <si>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</si>
  <si>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</si>
  <si>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</si>
  <si>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</si>
  <si>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</si>
  <si>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</si>
  <si>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</si>
  <si>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</si>
  <si>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</si>
  <si>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</si>
  <si>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</si>
  <si>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</si>
  <si>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</si>
  <si>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</si>
  <si>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</si>
  <si>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</si>
  <si>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</si>
  <si>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</si>
  <si>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</si>
  <si>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</si>
  <si>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</si>
  <si>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</si>
  <si>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</si>
  <si>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</si>
  <si>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</si>
  <si>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</si>
  <si>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</si>
  <si>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</si>
  <si>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</si>
  <si>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</si>
  <si>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</si>
  <si>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</si>
  <si>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</si>
  <si>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</si>
  <si>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</si>
  <si>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</si>
  <si>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</si>
  <si>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</si>
  <si>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</si>
  <si>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</si>
  <si>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</si>
  <si>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</si>
  <si>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</si>
  <si>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</si>
  <si>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</si>
  <si>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</si>
  <si>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</si>
  <si>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</si>
  <si>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</si>
  <si>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</si>
  <si>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</si>
  <si>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</si>
  <si>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</si>
  <si>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</si>
  <si>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</si>
  <si>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</si>
  <si>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</si>
  <si>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</si>
  <si>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</si>
  <si>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</si>
  <si>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</si>
  <si>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</si>
  <si>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</si>
  <si>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</si>
  <si>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</si>
  <si>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</si>
  <si>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</si>
  <si>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</si>
  <si>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</si>
  <si>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</si>
  <si>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</si>
  <si>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</si>
  <si>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</si>
  <si>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</si>
  <si>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</si>
  <si>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</si>
  <si>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</si>
  <si>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</si>
  <si>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</si>
  <si>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</si>
  <si>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</si>
  <si>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</si>
  <si>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</si>
  <si>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</si>
  <si>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</si>
  <si>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</si>
  <si>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</si>
  <si>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</si>
  <si>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</si>
  <si>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</si>
  <si>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</si>
  <si>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</si>
  <si>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</si>
  <si>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</si>
  <si>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</si>
  <si>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</si>
  <si>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</si>
  <si>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</si>
  <si>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</si>
  <si>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</si>
  <si>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</si>
  <si>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</si>
  <si>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</si>
  <si>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</si>
  <si>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</si>
  <si>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</si>
  <si>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</si>
  <si>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</si>
  <si>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</si>
  <si>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</si>
  <si>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</si>
  <si>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</si>
  <si>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</si>
  <si>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</si>
  <si>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</si>
  <si>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</si>
  <si>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</si>
  <si>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</si>
  <si>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</si>
  <si>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</si>
  <si>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</si>
  <si>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</si>
  <si>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</si>
  <si>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</si>
  <si>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</si>
  <si>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</si>
  <si>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</si>
  <si>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</si>
  <si>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</si>
  <si>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</si>
  <si>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</si>
  <si>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</si>
  <si>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</si>
  <si>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</si>
  <si>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</si>
  <si>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</si>
  <si>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</si>
  <si>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</si>
  <si>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</si>
  <si>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</si>
  <si>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</si>
  <si>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</si>
  <si>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</si>
  <si>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</si>
  <si>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</si>
  <si>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</si>
  <si>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</si>
  <si>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</si>
  <si>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</si>
  <si>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</si>
  <si>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</si>
  <si>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</si>
  <si>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</si>
  <si>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</si>
  <si>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</si>
  <si>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</si>
  <si>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</si>
  <si>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</si>
  <si>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</si>
  <si>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</si>
  <si>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</si>
  <si>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</si>
  <si>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</si>
  <si>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</si>
  <si>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</si>
  <si>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</si>
  <si>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</si>
  <si>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</si>
  <si>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</si>
  <si>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</si>
  <si>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</si>
  <si>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</si>
  <si>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</si>
  <si>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</si>
  <si>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</si>
  <si>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</si>
  <si>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</si>
  <si>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</si>
  <si>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</si>
  <si>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</si>
  <si>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</si>
  <si>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</si>
  <si>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</si>
  <si>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</si>
  <si>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</si>
  <si>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</si>
  <si>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</si>
  <si>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</si>
  <si>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</si>
  <si>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</si>
  <si>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</si>
  <si>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</si>
  <si>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</si>
  <si>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</si>
  <si>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</si>
  <si>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</si>
  <si>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</si>
  <si>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</si>
  <si>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</si>
  <si>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</si>
  <si>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</si>
  <si>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</si>
  <si>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</si>
  <si>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</si>
  <si>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</si>
  <si>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</si>
  <si>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</si>
  <si>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</si>
  <si>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</si>
  <si>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</si>
  <si>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</si>
  <si>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</si>
  <si>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</si>
  <si>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</si>
  <si>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</si>
  <si>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</si>
  <si>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</si>
  <si>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</si>
  <si>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</si>
  <si>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</si>
  <si>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</si>
  <si>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</si>
  <si>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</si>
  <si>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</si>
  <si>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</si>
  <si>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</si>
  <si>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</si>
  <si>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</si>
  <si>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</si>
  <si>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</si>
  <si>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</si>
  <si>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</si>
  <si>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</si>
  <si>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</si>
  <si>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</si>
  <si>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</si>
  <si>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</si>
  <si>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</si>
  <si>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</si>
  <si>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</si>
  <si>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</si>
  <si>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</si>
  <si>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</si>
  <si>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</si>
  <si>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</si>
  <si>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</si>
  <si>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</si>
  <si>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</si>
  <si>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</si>
  <si>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</si>
  <si>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</si>
  <si>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</si>
  <si>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</si>
  <si>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</si>
  <si>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</si>
  <si>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</si>
  <si>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</si>
  <si>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</si>
  <si>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</si>
  <si>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</si>
  <si>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</si>
  <si>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</si>
  <si>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</si>
  <si>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</si>
  <si>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</si>
  <si>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</si>
  <si>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</si>
  <si>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</si>
  <si>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</si>
  <si>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</si>
  <si>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</si>
  <si>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</si>
  <si>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</si>
  <si>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</si>
  <si>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</si>
  <si>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</si>
  <si>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</si>
  <si>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</si>
  <si>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</si>
  <si>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</si>
  <si>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</si>
  <si>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</si>
  <si>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</si>
  <si>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</si>
  <si>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</si>
  <si>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</si>
  <si>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</si>
  <si>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</si>
  <si>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</si>
  <si>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</si>
  <si>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</si>
  <si>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</si>
  <si>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</si>
  <si>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</si>
  <si>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</si>
  <si>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</si>
  <si>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</si>
  <si>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</si>
  <si>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</si>
  <si>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</si>
  <si>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</si>
  <si>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</si>
  <si>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</si>
  <si>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</si>
  <si>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</si>
  <si>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</si>
  <si>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</si>
  <si>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</si>
  <si>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</si>
  <si>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</si>
  <si>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</si>
  <si>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</si>
  <si>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</si>
  <si>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</si>
  <si>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</si>
  <si>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</si>
  <si>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</si>
  <si>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</si>
  <si>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</si>
  <si>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</si>
  <si>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</si>
  <si>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</si>
  <si>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</si>
  <si>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</si>
  <si>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</si>
  <si>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</si>
  <si>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</si>
  <si>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</si>
  <si>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</si>
  <si>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</si>
  <si>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</si>
  <si>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</si>
  <si>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</si>
  <si>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</si>
  <si>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</si>
  <si>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</si>
  <si>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</si>
  <si>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</si>
  <si>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</si>
  <si>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</si>
  <si>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</si>
  <si>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</si>
  <si>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</si>
  <si>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</si>
  <si>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</si>
  <si>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</si>
  <si>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</si>
  <si>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</si>
  <si>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</si>
  <si>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</si>
  <si>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</si>
  <si>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</si>
  <si>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</si>
  <si>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</si>
  <si>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</si>
  <si>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</si>
  <si>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</si>
  <si>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</si>
  <si>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</si>
  <si>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</si>
  <si>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</si>
  <si>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</si>
  <si>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</si>
  <si>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</si>
  <si>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</si>
  <si>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</si>
  <si>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</si>
  <si>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</si>
  <si>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</si>
  <si>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</si>
  <si>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</si>
  <si>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</si>
  <si>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</si>
  <si>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</si>
  <si>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</si>
  <si>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</si>
  <si>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</si>
  <si>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</si>
  <si>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</si>
  <si>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</si>
  <si>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</si>
  <si>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</si>
  <si>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</si>
  <si>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</si>
  <si>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</si>
  <si>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</si>
  <si>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</si>
  <si>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</si>
  <si>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</si>
  <si>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</si>
  <si>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</si>
  <si>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</si>
  <si>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</si>
  <si>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</si>
  <si>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</si>
  <si>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</si>
  <si>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</si>
  <si>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</si>
  <si>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</si>
  <si>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</si>
  <si>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</si>
  <si>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</si>
  <si>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</si>
  <si>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</si>
  <si>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</si>
  <si>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</si>
  <si>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</si>
  <si>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</si>
  <si>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</si>
  <si>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</si>
  <si>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</si>
  <si>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</si>
  <si>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</si>
  <si>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</si>
  <si>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</si>
  <si>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</si>
  <si>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</si>
  <si>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</si>
  <si>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</si>
  <si>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</si>
  <si>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</si>
  <si>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</si>
  <si>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</si>
  <si>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</si>
  <si>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</si>
  <si>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</si>
  <si>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</si>
  <si>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</si>
  <si>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</si>
  <si>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</si>
  <si>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</si>
  <si>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</si>
  <si>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</si>
  <si>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</si>
  <si>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</si>
  <si>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</si>
  <si>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</si>
  <si>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</si>
  <si>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</si>
  <si>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</si>
  <si>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</si>
  <si>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</si>
  <si>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</si>
  <si>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</si>
  <si>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</si>
  <si>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</si>
  <si>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</si>
  <si>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</si>
  <si>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</si>
  <si>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</si>
  <si>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</si>
  <si>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</si>
  <si>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</si>
  <si>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</si>
  <si>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</si>
  <si>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</si>
  <si>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</si>
  <si>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</si>
  <si>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</si>
  <si>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</si>
  <si>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</si>
  <si>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</si>
  <si>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</si>
  <si>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</si>
  <si>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</si>
  <si>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</si>
  <si>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</si>
  <si>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</si>
  <si>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</si>
  <si>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</si>
  <si>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</si>
  <si>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</si>
  <si>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</si>
  <si>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</si>
  <si>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</si>
  <si>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</si>
  <si>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</si>
  <si>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</si>
  <si>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</si>
  <si>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</si>
  <si>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</si>
  <si>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</si>
  <si>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</si>
  <si>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</si>
  <si>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</si>
  <si>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</si>
  <si>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</si>
  <si>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</si>
  <si>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</si>
  <si>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</si>
  <si>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</si>
  <si>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</si>
  <si>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</si>
  <si>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</si>
  <si>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</si>
  <si>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</si>
  <si>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</si>
  <si>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</si>
  <si>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</si>
  <si>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</si>
  <si>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</si>
  <si>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</si>
  <si>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</si>
  <si>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</si>
  <si>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</si>
  <si>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</si>
  <si>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</si>
  <si>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</si>
  <si>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</si>
  <si>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</si>
  <si>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</si>
  <si>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</si>
  <si>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</si>
  <si>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</si>
  <si>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</si>
  <si>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</si>
  <si>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</si>
  <si>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</si>
  <si>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</si>
  <si>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</si>
  <si>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</si>
  <si>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</si>
  <si>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</si>
  <si>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</si>
  <si>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</si>
  <si>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</si>
  <si>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</si>
  <si>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</si>
  <si>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</si>
  <si>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</si>
  <si>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</si>
  <si>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</si>
  <si>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</si>
  <si>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</si>
  <si>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</si>
  <si>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</si>
  <si>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</si>
  <si>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</si>
  <si>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</si>
  <si>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</si>
  <si>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</si>
  <si>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</si>
  <si>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</si>
  <si>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</si>
  <si>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</si>
  <si>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</si>
  <si>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</si>
  <si>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</si>
  <si>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</si>
  <si>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</si>
  <si>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</si>
  <si>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</si>
  <si>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</si>
  <si>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</si>
  <si>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</si>
  <si>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</si>
  <si>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</si>
  <si>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</si>
  <si>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</si>
  <si>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</si>
  <si>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</si>
  <si>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</si>
  <si>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</si>
  <si>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</si>
  <si>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</si>
  <si>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</si>
  <si>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</si>
  <si>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</si>
  <si>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</si>
  <si>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</si>
  <si>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</si>
  <si>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</si>
  <si>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</si>
  <si>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</si>
  <si>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</si>
  <si>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</si>
  <si>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</si>
  <si>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</si>
  <si>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</si>
  <si>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</si>
  <si>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</si>
  <si>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</si>
  <si>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</si>
  <si>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</si>
  <si>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</si>
  <si>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</si>
  <si>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</si>
  <si>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</si>
  <si>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</si>
  <si>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</si>
  <si>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</si>
  <si>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</si>
  <si>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</si>
  <si>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</si>
  <si>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</si>
  <si>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</si>
  <si>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</si>
  <si>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</si>
  <si>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</si>
  <si>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</si>
  <si>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</si>
  <si>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</si>
  <si>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</si>
  <si>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</si>
  <si>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</si>
  <si>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</si>
  <si>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</si>
  <si>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</si>
  <si>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</si>
  <si>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</si>
  <si>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</si>
  <si>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</si>
  <si>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</si>
  <si>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</si>
  <si>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</si>
  <si>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</si>
  <si>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</si>
  <si>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</si>
  <si>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</si>
  <si>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</si>
  <si>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</si>
  <si>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</si>
  <si>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</si>
  <si>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</si>
  <si>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</si>
  <si>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</si>
  <si>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</si>
  <si>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</si>
  <si>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</si>
  <si>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</si>
  <si>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</si>
  <si>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</si>
  <si>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</si>
  <si>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</si>
  <si>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</si>
  <si>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</si>
  <si>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</si>
  <si>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</si>
  <si>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</si>
  <si>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</si>
  <si>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</si>
  <si>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</si>
  <si>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</si>
  <si>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</si>
  <si>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</si>
  <si>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</si>
  <si>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</si>
  <si>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</si>
  <si>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</si>
  <si>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</si>
  <si>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</si>
  <si>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</si>
  <si>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</si>
  <si>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</si>
  <si>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</si>
  <si>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</si>
  <si>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</si>
  <si>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</si>
  <si>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</si>
  <si>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</si>
  <si>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</si>
  <si>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</si>
  <si>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</si>
  <si>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</si>
  <si>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</si>
  <si>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</si>
  <si>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</si>
  <si>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</si>
  <si>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</si>
  <si>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</si>
  <si>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</si>
  <si>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</si>
  <si>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</si>
  <si>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</si>
  <si>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</si>
  <si>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</si>
  <si>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</si>
  <si>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</si>
  <si>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</si>
  <si>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</si>
  <si>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</si>
  <si>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</si>
  <si>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</si>
  <si>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</si>
  <si>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</si>
  <si>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</si>
  <si>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</si>
  <si>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</si>
  <si>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</si>
  <si>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</si>
  <si>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</si>
  <si>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</si>
  <si>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</si>
  <si>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</si>
  <si>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</si>
  <si>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</si>
  <si>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</si>
  <si>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</si>
  <si>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</si>
  <si>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</si>
  <si>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</si>
  <si>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</si>
  <si>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</si>
  <si>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</si>
  <si>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</si>
  <si>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</si>
  <si>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</si>
  <si>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</si>
  <si>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</si>
  <si>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</si>
  <si>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</si>
  <si>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</si>
  <si>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</si>
  <si>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</si>
  <si>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</si>
  <si>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</si>
  <si>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</si>
  <si>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</si>
  <si>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</si>
  <si>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</si>
  <si>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</si>
  <si>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</si>
  <si>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</si>
  <si>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</si>
  <si>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</si>
  <si>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</si>
  <si>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</si>
  <si>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</si>
  <si>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</si>
  <si>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</si>
  <si>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</si>
  <si>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</si>
  <si>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</si>
  <si>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</si>
  <si>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</si>
  <si>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</si>
  <si>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</si>
  <si>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</si>
  <si>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</si>
  <si>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</si>
  <si>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</si>
  <si>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</si>
  <si>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</si>
  <si>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</si>
  <si>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</si>
  <si>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</si>
  <si>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</si>
  <si>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</si>
  <si>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</si>
  <si>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</si>
  <si>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</si>
  <si>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</si>
  <si>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</si>
  <si>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</si>
  <si>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</si>
  <si>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</si>
  <si>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</si>
  <si>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</si>
  <si>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</si>
  <si>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</si>
  <si>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</si>
  <si>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</si>
  <si>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</si>
  <si>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</si>
  <si>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</si>
  <si>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</si>
  <si>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</si>
  <si>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</si>
  <si>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</si>
  <si>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</si>
  <si>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</si>
  <si>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</si>
  <si>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</si>
  <si>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</si>
  <si>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</si>
  <si>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</si>
  <si>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</si>
  <si>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</si>
  <si>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</si>
  <si>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</si>
  <si>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</si>
  <si>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</si>
  <si>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</si>
  <si>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</si>
  <si>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</si>
  <si>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</si>
  <si>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</si>
  <si>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</si>
  <si>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</si>
  <si>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</si>
  <si>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</si>
  <si>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</si>
  <si>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</si>
  <si>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</si>
  <si>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</si>
  <si>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</si>
  <si>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</si>
  <si>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</si>
  <si>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</si>
  <si>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</si>
  <si>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</si>
  <si>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</si>
  <si>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</si>
  <si>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</si>
  <si>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</si>
  <si>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</si>
  <si>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</si>
  <si>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</si>
  <si>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</si>
  <si>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</si>
  <si>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</si>
  <si>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</si>
  <si>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</si>
  <si>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</si>
  <si>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</si>
  <si>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</si>
  <si>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</si>
  <si>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</si>
  <si>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</si>
  <si>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</si>
  <si>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</si>
  <si>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</si>
  <si>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</si>
  <si>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</si>
  <si>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</si>
  <si>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</si>
  <si>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</si>
  <si>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</si>
  <si>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</si>
  <si>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</si>
  <si>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</si>
  <si>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</si>
  <si>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</si>
  <si>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</si>
  <si>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</si>
  <si>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</si>
  <si>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</si>
  <si>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</si>
  <si>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</si>
  <si>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</si>
  <si>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</si>
  <si>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</si>
  <si>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</si>
  <si>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</si>
  <si>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</si>
  <si>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</si>
  <si>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</si>
  <si>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</si>
  <si>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</si>
  <si>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</si>
  <si>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</si>
  <si>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</si>
  <si>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</si>
  <si>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</si>
  <si>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</si>
  <si>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</si>
  <si>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</si>
  <si>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</si>
  <si>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</si>
  <si>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</si>
  <si>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</si>
  <si>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</si>
  <si>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</si>
  <si>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</si>
  <si>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</si>
  <si>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</si>
  <si>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</si>
  <si>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</si>
  <si>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</si>
  <si>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</si>
  <si>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</si>
  <si>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</si>
  <si>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</si>
  <si>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</si>
  <si>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</si>
  <si>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</si>
  <si>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</si>
  <si>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</si>
  <si>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</si>
  <si>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</si>
  <si>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</si>
  <si>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</si>
  <si>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</si>
  <si>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</si>
  <si>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</si>
  <si>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</si>
  <si>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</si>
  <si>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</si>
  <si>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</si>
  <si>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</si>
  <si>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</si>
  <si>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</si>
  <si>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</si>
  <si>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</si>
  <si>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</si>
  <si>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</si>
  <si>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</si>
  <si>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</si>
  <si>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</si>
  <si>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</si>
  <si>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</si>
  <si>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</si>
  <si>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</si>
  <si>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</si>
  <si>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</si>
  <si>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</si>
  <si>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</si>
  <si>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</si>
  <si>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</si>
  <si>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</si>
  <si>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</si>
  <si>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</si>
  <si>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</si>
  <si>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</si>
  <si>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</si>
  <si>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</si>
  <si>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</si>
  <si>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</si>
  <si>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</si>
  <si>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</si>
  <si>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</si>
  <si>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</si>
  <si>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</si>
  <si>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</si>
  <si>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</si>
  <si>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</si>
  <si>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</si>
  <si>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</si>
  <si>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</si>
  <si>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</si>
  <si>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</si>
  <si>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</si>
  <si>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</si>
  <si>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</si>
  <si>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</si>
  <si>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</si>
  <si>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</si>
  <si>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</si>
  <si>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</si>
  <si>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</si>
  <si>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</si>
  <si>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</si>
  <si>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</si>
  <si>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</si>
  <si>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</si>
  <si>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</si>
  <si>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</si>
  <si>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</si>
  <si>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</si>
  <si>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</si>
  <si>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</si>
  <si>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</si>
  <si>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</si>
  <si>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</si>
  <si>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</si>
  <si>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</si>
  <si>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</si>
  <si>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</si>
  <si>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</si>
  <si>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</si>
  <si>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</si>
  <si>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</si>
  <si>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</si>
  <si>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</si>
  <si>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</si>
  <si>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</si>
  <si>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</si>
  <si>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</si>
  <si>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</si>
  <si>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</si>
  <si>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</si>
  <si>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</si>
  <si>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</si>
  <si>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</si>
  <si>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</si>
  <si>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</si>
  <si>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</si>
  <si>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</si>
  <si>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</si>
  <si>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</si>
  <si>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</si>
  <si>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</si>
  <si>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</si>
  <si>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</si>
  <si>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</si>
  <si>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</si>
  <si>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</si>
  <si>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</si>
  <si>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</si>
  <si>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</si>
  <si>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</si>
  <si>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</si>
  <si>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</si>
  <si>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</si>
  <si>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</si>
  <si>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</si>
  <si>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</si>
  <si>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</si>
  <si>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</si>
  <si>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</si>
  <si>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</si>
  <si>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</si>
  <si>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</si>
  <si>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</si>
  <si>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</si>
  <si>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</si>
  <si>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</si>
  <si>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</si>
  <si>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</si>
  <si>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</si>
  <si>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</si>
  <si>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</si>
  <si>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</si>
  <si>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</si>
  <si>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</si>
  <si>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</si>
  <si>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</si>
  <si>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</si>
  <si>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</si>
  <si>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</si>
  <si>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</si>
  <si>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</si>
  <si>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</si>
  <si>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</si>
  <si>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</si>
  <si>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</si>
  <si>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</si>
  <si>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</si>
  <si>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</si>
  <si>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</si>
  <si>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</si>
  <si>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</si>
  <si>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</si>
  <si>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</si>
  <si>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</si>
  <si>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</si>
  <si>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</si>
  <si>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</si>
  <si>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</si>
  <si>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</si>
  <si>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</si>
  <si>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</si>
  <si>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</si>
  <si>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</si>
  <si>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</si>
  <si>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</si>
  <si>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</si>
  <si>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</si>
  <si>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</si>
  <si>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</si>
  <si>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</si>
  <si>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</si>
  <si>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</si>
  <si>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</si>
  <si>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</si>
  <si>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</si>
  <si>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</si>
  <si>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</si>
  <si>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</si>
  <si>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</si>
  <si>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</si>
  <si>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</si>
  <si>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</si>
  <si>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</si>
  <si>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</si>
  <si>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</si>
  <si>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</si>
  <si>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</si>
  <si>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</si>
  <si>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</si>
  <si>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</si>
  <si>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</si>
  <si>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</si>
  <si>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</si>
  <si>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</si>
  <si>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</si>
  <si>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</si>
  <si>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</si>
  <si>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</si>
  <si>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</si>
  <si>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</si>
  <si>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</si>
  <si>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</si>
  <si>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</si>
  <si>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</si>
  <si>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</si>
  <si>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</si>
  <si>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</si>
  <si>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</si>
  <si>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</si>
  <si>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</si>
  <si>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</si>
  <si>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</si>
  <si>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</si>
  <si>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</si>
  <si>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</si>
  <si>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</si>
  <si>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</si>
  <si>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</si>
  <si>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</si>
  <si>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</si>
  <si>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</si>
  <si>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</si>
  <si>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</si>
  <si>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</si>
  <si>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</si>
  <si>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</si>
  <si>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</si>
  <si>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</si>
  <si>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</si>
  <si>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</si>
  <si>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</si>
  <si>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</si>
  <si>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</si>
  <si>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</si>
  <si>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</si>
  <si>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</si>
  <si>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</si>
  <si>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</si>
  <si>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</si>
  <si>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</si>
  <si>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</si>
  <si>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</si>
  <si>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</si>
  <si>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</si>
  <si>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</si>
  <si>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</si>
  <si>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</si>
  <si>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</si>
  <si>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</si>
  <si>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</si>
  <si>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</si>
  <si>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</si>
  <si>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</si>
  <si>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</si>
  <si>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</si>
  <si>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</si>
  <si>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</si>
  <si>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</si>
  <si>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</si>
  <si>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</si>
  <si>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</si>
  <si>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</si>
  <si>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</si>
  <si>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</si>
  <si>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</si>
  <si>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</si>
  <si>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</si>
  <si>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</si>
  <si>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</si>
  <si>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</si>
  <si>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</si>
  <si>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</si>
  <si>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</si>
  <si>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</si>
  <si>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</si>
  <si>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</si>
  <si>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</si>
  <si>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</si>
  <si>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</si>
  <si>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</si>
  <si>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</si>
  <si>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</si>
  <si>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</si>
  <si>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</si>
  <si>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</si>
  <si>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</si>
  <si>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</si>
  <si>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</si>
  <si>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</si>
  <si>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</si>
  <si>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</si>
  <si>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</si>
  <si>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</si>
  <si>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</si>
  <si>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</si>
  <si>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</si>
  <si>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</si>
  <si>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</si>
  <si>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</si>
  <si>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</si>
  <si>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</si>
  <si>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</si>
  <si>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</si>
  <si>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</si>
  <si>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</si>
  <si>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</si>
  <si>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</si>
  <si>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</si>
  <si>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</si>
  <si>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</si>
  <si>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</si>
  <si>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</si>
  <si>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</si>
  <si>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</si>
  <si>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</si>
  <si>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</si>
  <si>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</si>
  <si>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</si>
  <si>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</si>
  <si>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</si>
  <si>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</si>
  <si>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</si>
  <si>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</si>
  <si>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</si>
  <si>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</si>
  <si>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</si>
  <si>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</si>
  <si>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</si>
  <si>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</si>
  <si>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</si>
  <si>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</si>
  <si>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</si>
  <si>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</si>
  <si>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</si>
  <si>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</si>
  <si>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</si>
  <si>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</si>
  <si>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</si>
  <si>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</si>
  <si>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</si>
  <si>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</si>
  <si>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</si>
  <si>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</si>
  <si>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</si>
  <si>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</si>
  <si>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</si>
  <si>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</si>
  <si>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</si>
  <si>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</si>
  <si>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</si>
  <si>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</si>
  <si>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</si>
  <si>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</si>
  <si>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</si>
  <si>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</si>
  <si>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</si>
  <si>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</si>
  <si>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</si>
  <si>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</si>
  <si>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</si>
  <si>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</si>
  <si>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</si>
  <si>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</si>
  <si>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</si>
  <si>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</si>
  <si>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</si>
  <si>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</si>
  <si>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</si>
  <si>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</si>
  <si>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</si>
  <si>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</si>
  <si>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</si>
  <si>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</si>
  <si>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</si>
  <si>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</si>
  <si>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</si>
  <si>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</si>
  <si>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</si>
  <si>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</si>
  <si>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</si>
  <si>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</si>
  <si>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</si>
  <si>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</si>
  <si>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</si>
  <si>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</si>
  <si>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</si>
  <si>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</si>
  <si>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</si>
  <si>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</si>
  <si>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</si>
  <si>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</si>
  <si>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</si>
  <si>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</si>
  <si>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</si>
  <si>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</si>
  <si>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</si>
  <si>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</si>
  <si>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</si>
  <si>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</si>
  <si>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</si>
  <si>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</si>
  <si>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</si>
  <si>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</si>
  <si>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</si>
  <si>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</si>
  <si>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</si>
  <si>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</si>
  <si>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</si>
  <si>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</si>
  <si>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</si>
  <si>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</si>
  <si>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</si>
  <si>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</si>
  <si>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</si>
  <si>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</si>
  <si>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</si>
  <si>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</si>
  <si>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</si>
  <si>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</si>
  <si>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</si>
  <si>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</si>
  <si>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</si>
  <si>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</si>
  <si>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</si>
  <si>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</si>
  <si>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</si>
  <si>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</si>
  <si>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</si>
  <si>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</si>
  <si>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</si>
  <si>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</si>
  <si>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</si>
  <si>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</si>
  <si>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</si>
  <si>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</si>
  <si>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</si>
  <si>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</si>
  <si>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</si>
  <si>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</si>
  <si>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</si>
  <si>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</si>
  <si>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</si>
  <si>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</si>
  <si>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</si>
  <si>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</si>
  <si>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</si>
  <si>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</si>
  <si>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</si>
  <si>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</si>
  <si>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</si>
  <si>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</si>
  <si>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</si>
  <si>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</si>
  <si>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</si>
  <si>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</si>
  <si>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</si>
  <si>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</si>
  <si>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</si>
  <si>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</si>
  <si>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</si>
  <si>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</si>
  <si>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</si>
  <si>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</si>
  <si>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</si>
  <si>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</si>
  <si>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</si>
  <si>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</si>
  <si>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</si>
  <si>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</si>
  <si>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</si>
  <si>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</si>
  <si>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</si>
  <si>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</si>
  <si>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</si>
  <si>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</si>
  <si>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</si>
  <si>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</si>
  <si>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</si>
  <si>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</si>
  <si>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</si>
  <si>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</si>
  <si>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</si>
  <si>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</si>
  <si>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</si>
  <si>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</si>
  <si>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</si>
  <si>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</si>
  <si>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</si>
  <si>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</si>
  <si>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</si>
  <si>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</si>
  <si>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</si>
  <si>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</si>
  <si>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</si>
  <si>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</si>
  <si>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</si>
  <si>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</si>
  <si>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</si>
  <si>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</si>
  <si>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</si>
  <si>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</si>
  <si>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</si>
  <si>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</si>
  <si>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</si>
  <si>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</si>
  <si>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</si>
  <si>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</si>
  <si>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</si>
  <si>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</si>
  <si>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</si>
  <si>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</si>
  <si>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</si>
  <si>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</si>
  <si>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</si>
  <si>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</si>
  <si>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</si>
  <si>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</si>
  <si>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</si>
  <si>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</si>
  <si>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</si>
  <si>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</si>
  <si>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</si>
  <si>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</si>
  <si>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</si>
  <si>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</si>
  <si>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</si>
  <si>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</si>
  <si>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</si>
  <si>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</si>
  <si>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</si>
  <si>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</si>
  <si>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</si>
  <si>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</si>
  <si>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</si>
  <si>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</si>
  <si>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</si>
  <si>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</si>
  <si>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</si>
  <si>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</si>
  <si>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</si>
  <si>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</si>
  <si>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</si>
  <si>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</si>
  <si>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</si>
  <si>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</si>
  <si>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</si>
  <si>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</si>
  <si>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</si>
  <si>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</si>
  <si>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</si>
  <si>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</si>
  <si>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</si>
  <si>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</si>
  <si>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</si>
  <si>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</si>
  <si>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</si>
  <si>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</si>
  <si>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</si>
  <si>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</si>
  <si>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</si>
  <si>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</si>
  <si>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</si>
  <si>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</si>
  <si>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</si>
  <si>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</si>
  <si>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</si>
  <si>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</si>
  <si>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</si>
  <si>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</si>
  <si>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</si>
  <si>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</si>
  <si>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</si>
  <si>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</si>
  <si>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</si>
  <si>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</si>
  <si>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</si>
  <si>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</si>
  <si>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</si>
  <si>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</si>
  <si>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</si>
  <si>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</si>
  <si>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</si>
  <si>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</si>
  <si>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</si>
  <si>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</si>
  <si>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</si>
  <si>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</si>
  <si>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</si>
  <si>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</si>
  <si>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</si>
  <si>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</si>
  <si>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</si>
  <si>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</si>
  <si>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</si>
  <si>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</si>
  <si>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</si>
  <si>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</si>
  <si>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</si>
  <si>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</si>
  <si>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</si>
  <si>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</si>
  <si>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</si>
  <si>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</si>
  <si>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</si>
  <si>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</si>
  <si>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</si>
  <si>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</si>
  <si>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</si>
  <si>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</si>
  <si>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</si>
  <si>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</si>
  <si>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</si>
  <si>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</si>
  <si>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</si>
  <si>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</si>
  <si>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</si>
  <si>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</si>
  <si>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</si>
  <si>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</si>
  <si>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</si>
  <si>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</si>
  <si>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</si>
  <si>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</si>
  <si>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</si>
  <si>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</si>
  <si>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</si>
  <si>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</si>
  <si>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</si>
  <si>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</si>
  <si>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</si>
  <si>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</si>
  <si>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</si>
  <si>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</si>
  <si>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</si>
  <si>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</si>
  <si>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</si>
  <si>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</si>
  <si>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</si>
  <si>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</si>
  <si>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</si>
  <si>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</si>
  <si>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</si>
  <si>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</si>
  <si>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</si>
  <si>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</si>
  <si>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</si>
  <si>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</si>
  <si>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</si>
  <si>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</si>
  <si>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</si>
  <si>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</si>
  <si>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</si>
  <si>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</si>
  <si>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</si>
  <si>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</si>
  <si>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</si>
  <si>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</si>
  <si>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</si>
  <si>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</si>
  <si>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</si>
  <si>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</si>
  <si>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</si>
  <si>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</si>
  <si>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</si>
  <si>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</si>
  <si>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</si>
  <si>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</si>
  <si>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</si>
  <si>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</si>
  <si>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</si>
  <si>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</si>
  <si>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</si>
  <si>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</si>
  <si>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</si>
  <si>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</si>
  <si>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</si>
  <si>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</si>
  <si>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</si>
  <si>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</si>
  <si>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</si>
  <si>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</si>
  <si>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</si>
  <si>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</si>
  <si>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</si>
  <si>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</si>
  <si>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</si>
  <si>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</si>
  <si>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</si>
  <si>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</si>
  <si>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</si>
  <si>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</si>
  <si>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</si>
  <si>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</si>
  <si>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</si>
  <si>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</si>
  <si>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</si>
  <si>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</si>
  <si>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</si>
  <si>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</si>
  <si>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</si>
  <si>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</si>
  <si>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</si>
  <si>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</si>
  <si>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</si>
  <si>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</si>
  <si>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</si>
  <si>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</si>
  <si>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</si>
  <si>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</si>
  <si>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</si>
  <si>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</si>
  <si>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</si>
  <si>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</si>
  <si>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</si>
  <si>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</si>
  <si>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</si>
  <si>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</si>
  <si>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</si>
  <si>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</si>
  <si>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</si>
  <si>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</si>
  <si>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</si>
  <si>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</si>
  <si>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</si>
  <si>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</si>
  <si>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</si>
  <si>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</si>
  <si>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</si>
  <si>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</si>
  <si>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</si>
  <si>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</si>
  <si>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</si>
  <si>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</si>
  <si>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</si>
  <si>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</si>
  <si>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</si>
  <si>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</si>
  <si>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</si>
  <si>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</si>
  <si>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</si>
  <si>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</si>
  <si>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</si>
  <si>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</si>
  <si>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</si>
  <si>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</si>
  <si>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</si>
  <si>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</si>
  <si>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</si>
  <si>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</si>
  <si>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</si>
  <si>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</si>
  <si>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</si>
  <si>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</si>
  <si>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</si>
  <si>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</si>
  <si>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</si>
  <si>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</si>
  <si>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</si>
  <si>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</si>
  <si>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</si>
  <si>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</si>
  <si>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</si>
  <si>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</si>
  <si>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</si>
  <si>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</si>
  <si>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</si>
  <si>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</si>
  <si>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</si>
  <si>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</si>
  <si>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</si>
  <si>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</si>
  <si>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</si>
  <si>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</si>
  <si>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</si>
  <si>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</si>
  <si>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</si>
  <si>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</si>
  <si>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</si>
  <si>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</si>
  <si>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</si>
  <si>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</si>
  <si>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</si>
  <si>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</si>
  <si>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</si>
  <si>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</si>
  <si>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</si>
  <si>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</si>
  <si>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</si>
  <si>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</si>
  <si>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</si>
  <si>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</si>
  <si>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</si>
  <si>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</si>
  <si>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</si>
  <si>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</si>
  <si>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</si>
  <si>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</si>
  <si>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</si>
  <si>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</si>
  <si>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</si>
  <si>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</si>
  <si>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</si>
  <si>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</si>
  <si>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</si>
  <si>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</si>
  <si>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</si>
  <si>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</si>
  <si>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</si>
  <si>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</si>
  <si>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</si>
  <si>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</si>
  <si>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</si>
  <si>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</si>
  <si>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</si>
  <si>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</si>
  <si>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</si>
  <si>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</si>
  <si>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</si>
  <si>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</si>
  <si>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</si>
  <si>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</si>
  <si>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</si>
  <si>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</si>
  <si>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</si>
  <si>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</si>
  <si>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</si>
  <si>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</si>
  <si>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</si>
  <si>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</si>
  <si>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</si>
  <si>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</si>
  <si>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</si>
  <si>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</si>
  <si>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</si>
  <si>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</si>
  <si>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</si>
  <si>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</si>
  <si>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</si>
  <si>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</si>
  <si>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</si>
  <si>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</si>
  <si>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</si>
  <si>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</si>
  <si>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</si>
  <si>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</si>
  <si>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</si>
  <si>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</si>
  <si>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</si>
  <si>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</si>
  <si>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</si>
  <si>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</si>
  <si>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</si>
  <si>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</si>
  <si>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</si>
  <si>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</si>
  <si>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</si>
  <si>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</si>
  <si>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</si>
  <si>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</si>
  <si>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</si>
  <si>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</si>
  <si>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</si>
  <si>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</si>
  <si>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</si>
  <si>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</si>
  <si>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</si>
  <si>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</si>
  <si>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</si>
  <si>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</si>
  <si>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</si>
  <si>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</si>
  <si>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</si>
  <si>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</si>
  <si>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</si>
  <si>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</si>
  <si>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</si>
  <si>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</si>
  <si>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</si>
  <si>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</si>
  <si>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</si>
  <si>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</si>
  <si>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</si>
  <si>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</si>
  <si>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</si>
  <si>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</si>
  <si>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</si>
  <si>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</si>
  <si>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</si>
  <si>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</si>
  <si>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</si>
  <si>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</si>
  <si>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</si>
  <si>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</si>
  <si>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</si>
  <si>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</si>
  <si>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</si>
  <si>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</si>
  <si>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</si>
  <si>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</si>
  <si>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</si>
  <si>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</si>
  <si>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</si>
  <si>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</si>
  <si>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</si>
  <si>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</si>
  <si>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</si>
  <si>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</si>
  <si>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</si>
  <si>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</si>
  <si>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</si>
  <si>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</si>
  <si>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</si>
  <si>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</si>
  <si>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</si>
  <si>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</si>
  <si>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</si>
  <si>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</si>
  <si>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</si>
  <si>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</si>
  <si>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</si>
  <si>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</si>
  <si>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</si>
  <si>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</si>
  <si>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</si>
  <si>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</si>
  <si>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</si>
  <si>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</si>
  <si>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</si>
  <si>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</si>
  <si>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</si>
  <si>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</si>
  <si>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</si>
  <si>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</si>
  <si>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</si>
  <si>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</si>
  <si>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</si>
  <si>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</si>
  <si>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</si>
  <si>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</si>
  <si>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</si>
  <si>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</si>
  <si>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</si>
  <si>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</si>
  <si>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</si>
  <si>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</si>
  <si>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</si>
  <si>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</si>
  <si>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</si>
  <si>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</si>
  <si>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</si>
  <si>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</si>
  <si>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</si>
  <si>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</si>
  <si>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</si>
  <si>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</si>
  <si>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</si>
  <si>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</si>
  <si>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</si>
  <si>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</si>
  <si>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</si>
  <si>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</si>
  <si>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</si>
  <si>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</si>
  <si>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</si>
  <si>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</si>
  <si>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</si>
  <si>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</si>
  <si>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</si>
  <si>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</si>
  <si>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</si>
  <si>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</si>
  <si>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</si>
  <si>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</si>
  <si>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</si>
  <si>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</si>
  <si>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</si>
  <si>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</si>
  <si>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</si>
  <si>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</si>
  <si>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</si>
  <si>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</si>
  <si>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</si>
  <si>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</si>
  <si>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</si>
  <si>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</si>
  <si>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</si>
  <si>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</si>
  <si>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</si>
  <si>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</si>
  <si>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</si>
  <si>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</si>
  <si>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</si>
  <si>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</si>
  <si>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</si>
  <si>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</si>
  <si>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</si>
  <si>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</si>
  <si>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</si>
  <si>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</si>
  <si>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</si>
  <si>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</si>
  <si>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</si>
  <si>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</si>
  <si>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</si>
  <si>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</si>
  <si>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</si>
  <si>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</si>
  <si>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</si>
  <si>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</si>
  <si>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</si>
  <si>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</si>
  <si>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</si>
  <si>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</si>
  <si>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</si>
  <si>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</si>
  <si>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</si>
  <si>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</si>
  <si>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</si>
  <si>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</si>
  <si>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</si>
  <si>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</si>
  <si>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</si>
  <si>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</si>
  <si>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</si>
  <si>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</si>
  <si>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</si>
  <si>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</si>
  <si>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</si>
  <si>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</si>
  <si>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</si>
  <si>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</si>
  <si>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</si>
  <si>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</si>
  <si>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</si>
  <si>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</si>
  <si>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</si>
  <si>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</si>
  <si>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</si>
  <si>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</si>
  <si>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</si>
  <si>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</si>
  <si>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</si>
  <si>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</si>
  <si>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</si>
  <si>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</si>
  <si>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</si>
  <si>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</si>
  <si>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</si>
  <si>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</si>
  <si>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</si>
  <si>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</si>
  <si>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</si>
  <si>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</si>
  <si>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</si>
  <si>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</si>
  <si>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</si>
  <si>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</si>
  <si>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</si>
  <si>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</si>
  <si>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</si>
  <si>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</si>
  <si>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</si>
  <si>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</si>
  <si>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</si>
  <si>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</si>
  <si>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</si>
  <si>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</si>
  <si>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</si>
  <si>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</si>
  <si>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</si>
  <si>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</si>
  <si>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</si>
  <si>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</si>
  <si>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</si>
  <si>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</si>
  <si>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</si>
  <si>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</si>
  <si>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</si>
  <si>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</si>
  <si>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</si>
  <si>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</si>
  <si>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</si>
  <si>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</si>
  <si>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</si>
  <si>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</si>
  <si>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</si>
  <si>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</si>
  <si>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</si>
  <si>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</si>
  <si>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</si>
  <si>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</si>
  <si>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</si>
  <si>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</si>
  <si>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</si>
  <si>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</si>
  <si>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</si>
  <si>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</si>
  <si>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</si>
  <si>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</si>
  <si>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</si>
  <si>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</si>
  <si>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</si>
  <si>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</si>
  <si>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</si>
  <si>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</si>
  <si>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</si>
  <si>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</si>
  <si>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</si>
  <si>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</si>
  <si>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</si>
  <si>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</si>
  <si>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</si>
  <si>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</si>
  <si>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</si>
  <si>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</si>
  <si>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</si>
  <si>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</si>
  <si>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</si>
  <si>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</si>
  <si>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</si>
  <si>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</si>
  <si>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</si>
  <si>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</si>
  <si>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</si>
  <si>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</si>
  <si>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</si>
  <si>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</si>
  <si>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</si>
  <si>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</si>
  <si>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</si>
  <si>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</si>
  <si>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</si>
  <si>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</si>
  <si>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</si>
  <si>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</si>
  <si>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</si>
  <si>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</si>
  <si>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</si>
  <si>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</si>
  <si>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</si>
  <si>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</si>
  <si>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</si>
  <si>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</si>
  <si>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</si>
  <si>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</si>
  <si>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</si>
  <si>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</si>
  <si>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</si>
  <si>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</si>
  <si>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</si>
  <si>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</si>
  <si>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</si>
  <si>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</si>
  <si>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</si>
  <si>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</si>
  <si>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</si>
  <si>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</si>
  <si>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</si>
  <si>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</si>
  <si>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</si>
  <si>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</si>
  <si>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</si>
  <si>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</si>
  <si>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</si>
  <si>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</si>
  <si>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</si>
  <si>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</si>
  <si>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</si>
  <si>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</si>
  <si>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</si>
  <si>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</si>
  <si>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</si>
  <si>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</si>
  <si>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</si>
  <si>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</si>
  <si>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</si>
  <si>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</si>
  <si>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</si>
  <si>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</si>
  <si>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</si>
  <si>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</si>
  <si>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</si>
  <si>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</si>
  <si>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</si>
  <si>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</si>
  <si>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</si>
  <si>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</si>
  <si>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</si>
  <si>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</si>
  <si>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</si>
  <si>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</si>
  <si>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</si>
  <si>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</si>
  <si>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</si>
  <si>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</si>
  <si>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</si>
  <si>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</si>
  <si>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</si>
  <si>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</si>
  <si>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</si>
  <si>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</si>
  <si>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</si>
  <si>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</si>
  <si>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</si>
  <si>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</si>
  <si>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</si>
  <si>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</si>
  <si>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</si>
  <si>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</si>
  <si>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</si>
  <si>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</si>
  <si>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</si>
  <si>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</si>
  <si>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</si>
  <si>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</si>
  <si>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</si>
  <si>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</si>
  <si>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</si>
  <si>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</si>
  <si>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</si>
  <si>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</si>
  <si>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</si>
  <si>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</si>
  <si>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</si>
  <si>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</si>
  <si>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</si>
  <si>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</si>
  <si>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</si>
  <si>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</si>
  <si>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</si>
  <si>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</si>
  <si>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</si>
  <si>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</si>
  <si>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</si>
  <si>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</si>
  <si>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</si>
  <si>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</si>
  <si>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</si>
  <si>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</si>
  <si>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</si>
  <si>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</si>
  <si>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</si>
  <si>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</si>
  <si>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</si>
  <si>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</si>
  <si>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</si>
  <si>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</si>
  <si>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</si>
  <si>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</si>
  <si>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</si>
  <si>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</si>
  <si>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</si>
  <si>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</si>
  <si>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</si>
  <si>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</si>
  <si>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</si>
  <si>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</si>
  <si>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</si>
  <si>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</si>
  <si>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</si>
  <si>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</si>
  <si>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</si>
  <si>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</si>
  <si>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</si>
  <si>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</si>
  <si>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</si>
  <si>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</si>
  <si>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</si>
  <si>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</si>
  <si>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</si>
  <si>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</si>
  <si>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</si>
  <si>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</si>
  <si>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</si>
  <si>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</si>
  <si>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</si>
  <si>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</si>
  <si>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</si>
  <si>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</si>
  <si>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</si>
  <si>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</si>
  <si>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</si>
  <si>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</si>
  <si>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</si>
  <si>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</si>
  <si>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</si>
  <si>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</si>
  <si>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</si>
  <si>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</si>
  <si>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</si>
  <si>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</si>
  <si>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</si>
  <si>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</si>
  <si>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</si>
  <si>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</si>
  <si>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</si>
  <si>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</si>
  <si>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</si>
  <si>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</si>
  <si>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</si>
  <si>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</si>
  <si>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</si>
  <si>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</si>
  <si>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</si>
  <si>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</si>
  <si>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</si>
  <si>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</si>
  <si>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</si>
  <si>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</si>
  <si>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</si>
  <si>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</si>
  <si>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</si>
  <si>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</si>
  <si>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</si>
  <si>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</si>
  <si>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</si>
  <si>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</si>
  <si>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</si>
  <si>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</si>
  <si>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</si>
  <si>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</si>
  <si>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</si>
  <si>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</si>
  <si>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</si>
  <si>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</si>
  <si>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</si>
  <si>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</si>
  <si>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</si>
  <si>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</si>
  <si>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</si>
  <si>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</si>
  <si>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</si>
  <si>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</si>
  <si>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</si>
  <si>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</si>
  <si>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</si>
  <si>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</si>
  <si>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</si>
  <si>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</si>
  <si>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</si>
  <si>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</si>
  <si>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</si>
  <si>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</si>
  <si>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</si>
  <si>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</si>
  <si>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</si>
  <si>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</si>
  <si>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</si>
  <si>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</si>
  <si>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</si>
  <si>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</si>
  <si>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</si>
  <si>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</si>
  <si>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</si>
  <si>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</si>
  <si>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</si>
  <si>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</si>
  <si>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</si>
  <si>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</si>
  <si>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</si>
  <si>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</si>
  <si>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</si>
  <si>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</si>
  <si>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</si>
  <si>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</si>
  <si>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</si>
  <si>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</si>
  <si>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</si>
  <si>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</si>
  <si>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</si>
  <si>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</si>
  <si>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</si>
  <si>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</si>
  <si>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</si>
  <si>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</si>
  <si>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</si>
  <si>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</si>
  <si>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</si>
  <si>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</si>
  <si>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</si>
  <si>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</si>
  <si>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</si>
  <si>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</si>
  <si>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</si>
  <si>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</si>
  <si>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</si>
  <si>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</si>
  <si>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</si>
  <si>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</si>
  <si>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</si>
  <si>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</si>
  <si>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</si>
  <si>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</si>
  <si>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</si>
  <si>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</si>
  <si>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</si>
  <si>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</si>
  <si>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</si>
  <si>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</si>
  <si>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</si>
  <si>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</si>
  <si>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</si>
  <si>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</si>
  <si>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</si>
  <si>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</si>
  <si>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</si>
  <si>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</si>
  <si>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</si>
  <si>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</si>
  <si>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</si>
  <si>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</si>
  <si>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</si>
  <si>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</si>
  <si>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</si>
  <si>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</si>
  <si>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</si>
  <si>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</si>
  <si>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</si>
  <si>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</si>
  <si>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</si>
  <si>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</si>
  <si>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</si>
  <si>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</si>
  <si>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</si>
  <si>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</si>
  <si>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</si>
  <si>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</si>
  <si>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</si>
  <si>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</si>
  <si>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</si>
  <si>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</si>
  <si>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</si>
  <si>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</si>
  <si>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</si>
  <si>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</si>
  <si>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</si>
  <si>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</si>
  <si>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</si>
  <si>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</si>
  <si>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</si>
  <si>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</si>
  <si>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</si>
  <si>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</si>
  <si>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</si>
  <si>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</si>
  <si>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</si>
  <si>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</si>
  <si>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</si>
  <si>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</si>
  <si>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</si>
  <si>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</si>
  <si>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</si>
  <si>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</si>
  <si>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</si>
  <si>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</si>
  <si>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</si>
  <si>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</si>
  <si>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</si>
  <si>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</si>
  <si>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</si>
  <si>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</si>
  <si>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</si>
  <si>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</si>
  <si>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</si>
  <si>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</si>
  <si>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</si>
  <si>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</si>
  <si>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</si>
  <si>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</si>
  <si>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</si>
  <si>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</si>
  <si>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</si>
  <si>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</si>
  <si>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</si>
  <si>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</si>
  <si>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</si>
  <si>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</si>
  <si>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</si>
  <si>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</si>
  <si>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</si>
  <si>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</si>
  <si>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</si>
  <si>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</si>
  <si>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</si>
  <si>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</si>
  <si>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</si>
  <si>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</si>
  <si>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</si>
  <si>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</si>
  <si>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</si>
  <si>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</si>
  <si>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</si>
  <si>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</si>
  <si>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</si>
  <si>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</si>
  <si>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</si>
  <si>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</si>
  <si>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</si>
  <si>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</si>
  <si>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</si>
  <si>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</si>
  <si>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</si>
  <si>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</si>
  <si>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</si>
  <si>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</si>
  <si>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</si>
  <si>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</si>
  <si>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</si>
  <si>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</si>
  <si>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</si>
  <si>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</si>
  <si>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</si>
  <si>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</si>
  <si>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</si>
  <si>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</si>
  <si>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</si>
  <si>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</si>
  <si>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</si>
  <si>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</si>
  <si>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</si>
  <si>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</si>
  <si>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</si>
  <si>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</si>
  <si>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</si>
  <si>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</si>
  <si>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</si>
  <si>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</si>
  <si>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</si>
  <si>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</si>
  <si>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</si>
  <si>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</si>
  <si>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</si>
  <si>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</si>
  <si>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</si>
  <si>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</si>
  <si>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</si>
  <si>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</si>
  <si>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</si>
  <si>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</si>
  <si>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</si>
  <si>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</si>
  <si>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</si>
  <si>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</si>
  <si>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</si>
  <si>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</si>
  <si>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</si>
  <si>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</si>
  <si>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</si>
  <si>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</si>
  <si>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</si>
  <si>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</si>
  <si>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</si>
  <si>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</si>
  <si>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</si>
  <si>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</si>
  <si>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</si>
  <si>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</si>
  <si>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</si>
  <si>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</si>
  <si>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</si>
  <si>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</si>
  <si>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</si>
  <si>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</si>
  <si>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</si>
  <si>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</si>
  <si>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</si>
  <si>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</si>
  <si>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</si>
  <si>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</si>
  <si>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</si>
  <si>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</si>
  <si>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</si>
  <si>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</si>
  <si>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</si>
  <si>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</si>
  <si>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</si>
  <si>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</si>
  <si>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</si>
  <si>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</si>
  <si>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</si>
  <si>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</si>
  <si>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</si>
  <si>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</si>
  <si>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</si>
  <si>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</si>
  <si>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</si>
  <si>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</si>
  <si>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</si>
  <si>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</si>
  <si>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</si>
  <si>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</si>
  <si>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</si>
  <si>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</si>
  <si>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</si>
  <si>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</si>
  <si>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</si>
  <si>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</si>
  <si>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</si>
  <si>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</si>
  <si>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</si>
  <si>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</si>
  <si>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</si>
  <si>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</si>
  <si>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</si>
  <si>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</si>
  <si>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</si>
  <si>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</si>
  <si>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</si>
  <si>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</si>
  <si>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</si>
  <si>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</si>
  <si>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</si>
  <si>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</si>
  <si>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</si>
  <si>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</si>
  <si>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</si>
  <si>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</si>
  <si>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</si>
  <si>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</si>
  <si>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</si>
  <si>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</si>
  <si>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</si>
  <si>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</si>
  <si>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</si>
  <si>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</si>
  <si>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</si>
  <si>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</si>
  <si>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</si>
  <si>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</si>
  <si>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</si>
  <si>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</si>
  <si>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</si>
  <si>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</si>
  <si>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</si>
  <si>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</si>
  <si>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</si>
  <si>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</si>
  <si>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</si>
  <si>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</si>
  <si>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</si>
  <si>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</si>
  <si>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</si>
  <si>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</si>
  <si>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</si>
  <si>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</si>
  <si>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</si>
  <si>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</si>
  <si>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</si>
  <si>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</si>
  <si>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</si>
  <si>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</si>
  <si>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</si>
  <si>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</si>
  <si>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</si>
  <si>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</si>
  <si>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</si>
  <si>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</si>
  <si>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</si>
  <si>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</si>
  <si>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</si>
  <si>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</si>
  <si>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</si>
  <si>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</si>
  <si>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</si>
  <si>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</si>
  <si>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</si>
  <si>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</si>
  <si>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</si>
  <si>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</si>
  <si>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</si>
  <si>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</si>
  <si>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</si>
  <si>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</si>
  <si>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</si>
  <si>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</si>
  <si>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</si>
  <si>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</si>
  <si>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</si>
  <si>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</si>
  <si>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</si>
  <si>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</si>
  <si>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</si>
  <si>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</si>
  <si>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</si>
  <si>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</si>
  <si>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</si>
  <si>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</si>
  <si>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</si>
  <si>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</si>
  <si>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</si>
  <si>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</si>
  <si>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</si>
  <si>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</si>
  <si>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</si>
  <si>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</si>
  <si>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</si>
  <si>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</si>
  <si>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</si>
  <si>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</si>
  <si>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</si>
  <si>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</si>
  <si>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</si>
  <si>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</si>
  <si>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</si>
  <si>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</si>
  <si>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</si>
  <si>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</si>
  <si>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</si>
  <si>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</si>
  <si>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</si>
  <si>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</si>
  <si>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</si>
  <si>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</si>
  <si>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</si>
  <si>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</si>
  <si>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</si>
  <si>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</si>
  <si>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</si>
  <si>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</si>
  <si>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</si>
  <si>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</si>
  <si>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</si>
  <si>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</si>
  <si>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</si>
  <si>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</si>
  <si>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</si>
  <si>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</si>
  <si>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</si>
  <si>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</si>
  <si>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</si>
  <si>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</si>
  <si>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</si>
  <si>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</si>
  <si>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</si>
  <si>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</si>
  <si>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</si>
  <si>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</si>
  <si>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</si>
  <si>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</si>
  <si>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</si>
  <si>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</si>
  <si>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</si>
  <si>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</si>
  <si>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</si>
  <si>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</si>
  <si>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</si>
  <si>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</si>
  <si>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</si>
  <si>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</si>
  <si>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</si>
  <si>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</si>
  <si>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</si>
  <si>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</si>
  <si>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</si>
  <si>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</si>
  <si>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</si>
  <si>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</si>
  <si>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</si>
  <si>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</si>
  <si>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</si>
  <si>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</si>
  <si>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</si>
  <si>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</si>
  <si>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</si>
  <si>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</si>
  <si>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</si>
  <si>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</si>
  <si>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</si>
  <si>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</si>
  <si>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</si>
  <si>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</si>
  <si>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</si>
  <si>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</si>
  <si>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</si>
  <si>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</si>
  <si>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</si>
  <si>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</si>
  <si>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</si>
  <si>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</si>
  <si>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</si>
  <si>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</si>
  <si>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</si>
  <si>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</si>
  <si>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</si>
  <si>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</si>
  <si>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</si>
  <si>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</si>
  <si>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</si>
  <si>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</si>
  <si>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</si>
  <si>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</si>
  <si>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</si>
  <si>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</si>
  <si>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</si>
  <si>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</si>
  <si>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</si>
  <si>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</si>
  <si>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</si>
  <si>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</si>
  <si>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</si>
  <si>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</si>
  <si>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</si>
  <si>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</si>
  <si>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</si>
  <si>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</si>
  <si>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</si>
  <si>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</si>
  <si>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</si>
  <si>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</si>
  <si>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</si>
  <si>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</si>
  <si>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</si>
  <si>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</si>
  <si>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</si>
  <si>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</si>
  <si>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</si>
  <si>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</si>
  <si>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</si>
  <si>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</si>
  <si>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</si>
  <si>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</si>
  <si>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</si>
  <si>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</si>
  <si>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</si>
  <si>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</si>
  <si>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</si>
  <si>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</si>
  <si>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</si>
  <si>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</si>
  <si>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</si>
  <si>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</si>
  <si>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</si>
  <si>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</si>
  <si>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</si>
  <si>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</si>
  <si>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</si>
  <si>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</si>
  <si>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</si>
  <si>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</si>
  <si>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</si>
  <si>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</si>
  <si>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</si>
  <si>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</si>
  <si>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</si>
  <si>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</si>
  <si>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</si>
  <si>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</si>
  <si>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</si>
  <si>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</si>
  <si>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</si>
  <si>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</si>
  <si>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</si>
  <si>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</si>
  <si>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</si>
  <si>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</si>
  <si>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</si>
  <si>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</si>
  <si>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</si>
  <si>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</si>
  <si>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</si>
  <si>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</si>
  <si>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</si>
  <si>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</si>
  <si>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</si>
  <si>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</si>
  <si>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</si>
  <si>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</si>
  <si>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</si>
  <si>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</si>
  <si>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</si>
  <si>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</si>
  <si>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</si>
  <si>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</si>
  <si>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</si>
  <si>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</si>
  <si>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</si>
  <si>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</si>
  <si>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</si>
  <si>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</si>
  <si>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</si>
  <si>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</si>
  <si>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</si>
  <si>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</si>
  <si>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</si>
  <si>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</si>
  <si>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</si>
  <si>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</si>
  <si>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</si>
  <si>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</si>
  <si>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</si>
  <si>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</si>
  <si>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</si>
  <si>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</si>
  <si>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</si>
  <si>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</si>
  <si>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</si>
  <si>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</si>
  <si>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</si>
  <si>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</si>
  <si>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</si>
  <si>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</si>
  <si>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</si>
  <si>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</si>
  <si>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</si>
  <si>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</si>
  <si>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</si>
  <si>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</si>
  <si>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</si>
  <si>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</si>
  <si>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</si>
  <si>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</si>
  <si>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</si>
  <si>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</si>
  <si>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</si>
  <si>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</si>
  <si>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</si>
  <si>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</si>
  <si>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</si>
  <si>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</si>
  <si>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</si>
  <si>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</si>
  <si>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</si>
  <si>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</si>
  <si>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</si>
  <si>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</si>
  <si>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</si>
  <si>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</si>
  <si>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</si>
  <si>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</si>
  <si>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</si>
  <si>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</si>
  <si>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</si>
  <si>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</si>
  <si>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</si>
  <si>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</si>
  <si>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</si>
  <si>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</si>
  <si>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</si>
  <si>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</si>
  <si>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</si>
  <si>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</si>
  <si>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</si>
  <si>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</si>
  <si>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</si>
  <si>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</si>
  <si>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</si>
  <si>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</si>
  <si>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</si>
  <si>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</si>
  <si>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</si>
  <si>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</si>
  <si>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</si>
  <si>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</si>
  <si>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</si>
  <si>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</si>
  <si>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</si>
  <si>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</si>
  <si>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</si>
  <si>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</si>
  <si>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</si>
  <si>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</si>
  <si>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</si>
  <si>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</si>
  <si>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</si>
  <si>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</si>
  <si>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</si>
  <si>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</si>
  <si>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</si>
  <si>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</si>
  <si>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</si>
  <si>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</si>
  <si>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</si>
  <si>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</si>
  <si>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</si>
  <si>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</si>
  <si>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</si>
  <si>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</si>
  <si>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</si>
  <si>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</si>
  <si>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</si>
  <si>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</si>
  <si>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</si>
  <si>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</si>
  <si>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</si>
  <si>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</si>
  <si>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</si>
  <si>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</si>
  <si>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</si>
  <si>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</si>
  <si>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</si>
  <si>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</si>
  <si>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</si>
  <si>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</si>
  <si>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</si>
  <si>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</si>
  <si>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</si>
  <si>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</si>
  <si>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</si>
  <si>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</si>
  <si>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</si>
  <si>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</si>
  <si>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</si>
  <si>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</si>
  <si>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</si>
  <si>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</si>
  <si>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</si>
  <si>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</si>
  <si>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</si>
  <si>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</si>
  <si>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</si>
  <si>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</si>
  <si>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</si>
  <si>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</si>
  <si>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</si>
  <si>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</si>
  <si>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</si>
  <si>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</si>
  <si>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</si>
  <si>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</si>
  <si>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</si>
  <si>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</si>
  <si>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</si>
  <si>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</si>
  <si>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</si>
  <si>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</si>
  <si>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</si>
  <si>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</si>
  <si>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</si>
  <si>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</si>
  <si>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</si>
  <si>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</si>
  <si>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</si>
  <si>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</si>
  <si>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</si>
  <si>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</si>
  <si>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</si>
  <si>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</si>
  <si>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</si>
  <si>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</si>
  <si>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</si>
  <si>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</si>
  <si>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</si>
  <si>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</si>
  <si>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</si>
  <si>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</si>
  <si>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</si>
  <si>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</si>
  <si>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</si>
  <si>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</si>
  <si>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</si>
  <si>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</si>
  <si>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</si>
  <si>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</si>
  <si>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</si>
  <si>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</si>
  <si>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</si>
  <si>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</si>
  <si>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</si>
  <si>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</si>
  <si>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</si>
  <si>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</si>
  <si>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</si>
  <si>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</si>
  <si>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</si>
  <si>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</si>
  <si>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</si>
  <si>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</si>
  <si>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</si>
  <si>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</si>
  <si>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</si>
  <si>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</si>
  <si>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</si>
  <si>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</si>
  <si>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</si>
  <si>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</si>
  <si>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</si>
  <si>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</si>
  <si>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</si>
  <si>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</si>
  <si>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</si>
  <si>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</si>
  <si>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</si>
  <si>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</si>
  <si>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</si>
  <si>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</si>
  <si>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</si>
  <si>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</si>
  <si>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</si>
  <si>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</si>
  <si>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</si>
  <si>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</si>
  <si>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</si>
  <si>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</si>
  <si>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</si>
  <si>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</si>
  <si>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</si>
  <si>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</si>
  <si>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</si>
  <si>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</si>
  <si>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</si>
  <si>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</si>
  <si>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</si>
  <si>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</si>
  <si>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</si>
  <si>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</si>
  <si>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</si>
  <si>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</si>
  <si>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</si>
  <si>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</si>
  <si>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</si>
  <si>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</si>
  <si>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</si>
  <si>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</si>
  <si>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</si>
  <si>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</si>
  <si>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</si>
  <si>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</si>
  <si>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</si>
  <si>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</si>
  <si>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</si>
  <si>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</si>
  <si>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</si>
  <si>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</si>
  <si>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</si>
  <si>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</si>
  <si>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</si>
  <si>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</si>
  <si>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</si>
  <si>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</si>
  <si>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</si>
  <si>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</si>
  <si>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</si>
  <si>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</si>
  <si>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</si>
  <si>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</si>
  <si>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</si>
  <si>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</si>
  <si>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</si>
  <si>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</si>
  <si>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</si>
  <si>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</si>
  <si>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</si>
  <si>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</si>
  <si>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</si>
  <si>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</si>
  <si>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</si>
  <si>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</si>
  <si>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</si>
  <si>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</si>
  <si>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</si>
  <si>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</si>
  <si>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</si>
  <si>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</si>
  <si>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</si>
  <si>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</si>
  <si>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</si>
  <si>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</si>
  <si>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</si>
  <si>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</si>
  <si>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</si>
  <si>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</si>
  <si>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</si>
  <si>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</si>
  <si>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</si>
  <si>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</si>
  <si>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</si>
  <si>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</si>
  <si>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</si>
  <si>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</si>
  <si>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</si>
  <si>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</si>
  <si>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</si>
  <si>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</si>
  <si>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</si>
  <si>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</si>
  <si>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</si>
  <si>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</si>
  <si>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</si>
  <si>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</si>
  <si>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</si>
  <si>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</si>
  <si>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</si>
  <si>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</si>
  <si>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</si>
  <si>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</si>
  <si>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</si>
  <si>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</si>
  <si>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</si>
  <si>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</si>
  <si>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</si>
  <si>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</si>
  <si>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</si>
  <si>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</si>
  <si>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</si>
  <si>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</si>
  <si>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</si>
  <si>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</si>
  <si>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</si>
  <si>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</si>
  <si>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</si>
  <si>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</si>
  <si>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</si>
  <si>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</si>
  <si>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</si>
  <si>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</si>
  <si>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</si>
  <si>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</si>
  <si>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</si>
  <si>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</si>
  <si>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</si>
  <si>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</si>
  <si>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</si>
  <si>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</si>
  <si>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</si>
  <si>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</si>
  <si>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</si>
  <si>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</si>
  <si>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</si>
  <si>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</si>
  <si>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</si>
  <si>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</si>
  <si>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</si>
  <si>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</si>
  <si>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</si>
  <si>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</si>
  <si>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</si>
  <si>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</si>
  <si>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</si>
  <si>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</si>
  <si>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</si>
  <si>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</si>
  <si>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</si>
  <si>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</si>
  <si>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</si>
  <si>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</si>
  <si>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</si>
  <si>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</si>
  <si>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</si>
  <si>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</si>
  <si>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</si>
  <si>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</si>
  <si>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</si>
  <si>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</si>
  <si>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</si>
  <si>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</si>
  <si>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</si>
  <si>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</si>
  <si>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</si>
  <si>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</si>
  <si>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</si>
  <si>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</si>
  <si>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</si>
  <si>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</si>
  <si>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</si>
  <si>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</si>
  <si>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</si>
  <si>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</si>
  <si>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</si>
  <si>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</si>
  <si>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</si>
  <si>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</si>
  <si>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</si>
  <si>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</si>
  <si>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</si>
  <si>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</si>
  <si>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</si>
  <si>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</si>
  <si>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</si>
  <si>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</si>
  <si>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</si>
  <si>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</si>
  <si>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</si>
  <si>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</si>
  <si>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</si>
  <si>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</si>
  <si>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</si>
  <si>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</si>
  <si>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</si>
  <si>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</si>
  <si>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</si>
  <si>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</si>
  <si>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</si>
  <si>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</si>
  <si>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</si>
  <si>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</si>
  <si>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</si>
  <si>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</si>
  <si>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</si>
  <si>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</si>
  <si>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</si>
  <si>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</si>
  <si>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</si>
  <si>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</si>
  <si>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</si>
  <si>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</si>
  <si>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</si>
  <si>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</si>
  <si>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</si>
  <si>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</si>
  <si>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</si>
  <si>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</si>
  <si>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</si>
  <si>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</si>
  <si>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</si>
  <si>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</si>
  <si>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</si>
  <si>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</si>
  <si>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</si>
  <si>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</si>
  <si>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</si>
  <si>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</si>
  <si>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</si>
  <si>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</si>
  <si>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</si>
  <si>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</si>
  <si>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</si>
  <si>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</si>
  <si>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</si>
  <si>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</si>
  <si>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</si>
  <si>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</si>
  <si>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</si>
  <si>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</si>
  <si>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</si>
  <si>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</si>
  <si>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</si>
  <si>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</si>
  <si>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</si>
  <si>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</si>
  <si>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</si>
  <si>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</si>
  <si>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</si>
  <si>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</si>
  <si>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</si>
  <si>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</si>
  <si>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</si>
  <si>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</si>
  <si>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</si>
  <si>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</si>
  <si>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</si>
  <si>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</si>
  <si>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</si>
  <si>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</si>
  <si>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</si>
  <si>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</si>
  <si>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</si>
  <si>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</si>
  <si>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</si>
  <si>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</si>
  <si>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</si>
  <si>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</si>
  <si>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</si>
  <si>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</si>
  <si>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</si>
  <si>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</si>
  <si>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</si>
  <si>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</si>
  <si>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</si>
  <si>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</si>
  <si>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</si>
  <si>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</si>
  <si>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</si>
  <si>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</si>
  <si>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</si>
  <si>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</si>
  <si>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</si>
  <si>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</si>
  <si>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</si>
  <si>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</si>
  <si>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</si>
  <si>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</si>
  <si>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</si>
  <si>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</si>
  <si>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</si>
  <si>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</si>
  <si>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</si>
  <si>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</si>
  <si>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</si>
  <si>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</si>
  <si>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</si>
  <si>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</si>
  <si>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</si>
  <si>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</si>
  <si>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</si>
  <si>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</si>
  <si>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</si>
  <si>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</si>
  <si>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</si>
  <si>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</si>
  <si>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</si>
  <si>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</si>
  <si>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</si>
  <si>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</si>
  <si>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</si>
  <si>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</si>
  <si>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</si>
  <si>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</si>
  <si>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</si>
  <si>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</si>
  <si>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</si>
  <si>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</si>
  <si>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</si>
  <si>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</si>
  <si>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</si>
  <si>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</si>
  <si>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</si>
  <si>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</si>
  <si>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</si>
  <si>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</si>
  <si>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</si>
  <si>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</si>
  <si>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</si>
  <si>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</si>
  <si>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</si>
  <si>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</si>
  <si>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</si>
  <si>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</si>
  <si>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</si>
  <si>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</si>
  <si>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</si>
  <si>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</si>
  <si>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</si>
  <si>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</si>
  <si>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</si>
  <si>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</si>
  <si>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</si>
  <si>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</si>
  <si>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</si>
  <si>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</si>
  <si>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</si>
  <si>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</si>
  <si>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</si>
  <si>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</si>
  <si>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</si>
  <si>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</si>
  <si>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</si>
  <si>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</si>
  <si>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</si>
  <si>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</si>
  <si>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</si>
  <si>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</si>
  <si>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</si>
  <si>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</si>
  <si>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</si>
  <si>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</si>
  <si>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</si>
  <si>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</si>
  <si>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</si>
  <si>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</si>
  <si>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</si>
  <si>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</si>
  <si>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</si>
  <si>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</si>
  <si>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</si>
  <si>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</si>
  <si>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</si>
  <si>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</si>
  <si>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</si>
  <si>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</si>
  <si>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</si>
  <si>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</si>
  <si>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</si>
  <si>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</si>
  <si>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</si>
  <si>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</si>
  <si>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</si>
  <si>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</si>
  <si>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</si>
  <si>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</si>
  <si>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</si>
  <si>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</si>
  <si>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</si>
  <si>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</si>
  <si>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</si>
  <si>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</si>
  <si>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</si>
  <si>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</si>
  <si>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</si>
  <si>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</si>
  <si>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</si>
  <si>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</si>
  <si>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</si>
  <si>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</si>
  <si>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</si>
  <si>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</si>
  <si>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</si>
  <si>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</si>
  <si>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</si>
  <si>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</si>
  <si>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</si>
  <si>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</si>
  <si>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</si>
  <si>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</si>
  <si>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</si>
  <si>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</si>
  <si>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</si>
  <si>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</si>
  <si>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</si>
  <si>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</si>
  <si>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</si>
  <si>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</si>
  <si>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</si>
  <si>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</si>
  <si>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</si>
  <si>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</si>
  <si>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</si>
  <si>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</si>
  <si>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</si>
  <si>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</si>
  <si>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</si>
  <si>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</si>
  <si>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</si>
  <si>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</si>
  <si>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</si>
  <si>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</si>
  <si>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</si>
  <si>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</si>
  <si>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</si>
  <si>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</si>
  <si>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</si>
  <si>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</si>
  <si>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</si>
  <si>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</si>
  <si>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</si>
  <si>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</si>
  <si>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</si>
  <si>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</si>
  <si>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</si>
  <si>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</si>
  <si>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</si>
  <si>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</si>
  <si>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</si>
  <si>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</si>
  <si>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</si>
  <si>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</si>
  <si>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</si>
  <si>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</si>
  <si>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</si>
  <si>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</si>
  <si>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</si>
  <si>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</si>
  <si>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</si>
  <si>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</si>
  <si>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</si>
  <si>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</si>
  <si>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</si>
  <si>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</si>
  <si>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</si>
  <si>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</si>
  <si>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</si>
  <si>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</si>
  <si>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</si>
  <si>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</si>
  <si>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</si>
  <si>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</si>
  <si>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</si>
  <si>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</si>
  <si>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</si>
  <si>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</si>
  <si>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</si>
  <si>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</si>
  <si>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</si>
  <si>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</si>
  <si>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</si>
  <si>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</si>
  <si>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</si>
  <si>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</si>
  <si>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</si>
  <si>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</si>
  <si>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</si>
  <si>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</si>
  <si>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</si>
  <si>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</si>
  <si>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</si>
  <si>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</si>
  <si>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</si>
  <si>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</si>
  <si>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</si>
  <si>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</si>
  <si>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</si>
  <si>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</si>
  <si>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</si>
  <si>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</si>
  <si>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</si>
  <si>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</si>
  <si>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</si>
  <si>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</si>
  <si>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</si>
  <si>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</si>
  <si>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</si>
  <si>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</si>
  <si>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</si>
  <si>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</si>
  <si>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</si>
  <si>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</si>
  <si>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</si>
  <si>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</si>
  <si>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</si>
  <si>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</si>
  <si>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</si>
  <si>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</si>
  <si>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</si>
  <si>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</si>
  <si>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</si>
  <si>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</si>
  <si>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</si>
  <si>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</si>
  <si>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</si>
  <si>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</si>
  <si>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</si>
  <si>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</si>
  <si>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</si>
  <si>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</si>
  <si>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</si>
  <si>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</si>
  <si>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</si>
  <si>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</si>
  <si>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</si>
  <si>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</si>
  <si>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</si>
  <si>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</si>
  <si>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</si>
  <si>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</si>
  <si>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</si>
  <si>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</si>
  <si>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</si>
  <si>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</si>
  <si>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</si>
  <si>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</si>
  <si>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</si>
  <si>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</si>
  <si>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</si>
  <si>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</si>
  <si>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</si>
  <si>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</si>
  <si>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</si>
  <si>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</si>
  <si>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</si>
  <si>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</si>
  <si>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</si>
  <si>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</si>
  <si>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</si>
  <si>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</si>
  <si>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</si>
  <si>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</si>
  <si>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</si>
  <si>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</si>
  <si>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</si>
  <si>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</si>
  <si>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</si>
  <si>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</si>
  <si>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</si>
  <si>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</si>
  <si>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</si>
  <si>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</si>
  <si>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</si>
  <si>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</si>
  <si>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</si>
  <si>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</si>
  <si>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</si>
  <si>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</si>
  <si>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</si>
  <si>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</si>
  <si>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</si>
  <si>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</si>
  <si>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</si>
  <si>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</si>
  <si>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</si>
  <si>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</si>
  <si>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</si>
  <si>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</si>
  <si>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</si>
  <si>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</si>
  <si>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</si>
  <si>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</si>
  <si>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</si>
  <si>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</si>
  <si>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</si>
  <si>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</si>
  <si>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</si>
  <si>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</si>
  <si>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</si>
  <si>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</si>
  <si>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</si>
  <si>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</si>
  <si>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</si>
  <si>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</si>
  <si>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</si>
  <si>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</si>
  <si>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</si>
  <si>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</si>
  <si>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</si>
  <si>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</si>
  <si>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</si>
  <si>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</si>
  <si>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</si>
  <si>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</si>
  <si>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</si>
  <si>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</si>
  <si>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</si>
  <si>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</si>
  <si>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</si>
  <si>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</si>
  <si>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</si>
  <si>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</si>
  <si>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</si>
  <si>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</si>
  <si>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</si>
  <si>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</si>
  <si>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</si>
  <si>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</si>
  <si>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</si>
  <si>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</si>
  <si>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</si>
  <si>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</si>
  <si>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</si>
  <si>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</si>
  <si>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</si>
  <si>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</si>
  <si>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</si>
  <si>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</si>
  <si>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</si>
  <si>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</si>
  <si>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</si>
  <si>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</si>
  <si>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</si>
  <si>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</si>
  <si>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</si>
  <si>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</si>
  <si>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</si>
  <si>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</si>
  <si>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</si>
  <si>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</si>
  <si>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</si>
  <si>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</si>
  <si>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</si>
  <si>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</si>
  <si>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</si>
  <si>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</si>
  <si>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</si>
  <si>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</si>
  <si>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</si>
  <si>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</si>
  <si>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</si>
  <si>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</si>
  <si>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</si>
  <si>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</si>
  <si>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</si>
  <si>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</si>
  <si>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</si>
  <si>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</si>
  <si>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</si>
  <si>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</si>
  <si>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</si>
  <si>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</si>
  <si>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</si>
  <si>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</si>
  <si>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</si>
  <si>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</si>
  <si>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</si>
  <si>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</si>
  <si>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</si>
  <si>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</si>
  <si>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</si>
  <si>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</si>
  <si>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</si>
  <si>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</si>
  <si>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</si>
  <si>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</si>
  <si>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</si>
  <si>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</si>
  <si>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</si>
  <si>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</si>
  <si>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</si>
  <si>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</si>
  <si>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</si>
  <si>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</si>
  <si>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</si>
  <si>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</si>
  <si>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</si>
  <si>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</si>
  <si>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</si>
  <si>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</si>
  <si>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</si>
  <si>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</si>
  <si>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</si>
  <si>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</si>
  <si>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</si>
  <si>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</si>
  <si>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</si>
  <si>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</si>
  <si>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</si>
  <si>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</si>
  <si>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</si>
  <si>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</si>
  <si>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</si>
  <si>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</si>
  <si>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</si>
  <si>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</si>
  <si>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</si>
  <si>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</si>
  <si>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</si>
  <si>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</si>
  <si>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</si>
  <si>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</si>
  <si>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</si>
  <si>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</si>
  <si>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</si>
  <si>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</si>
  <si>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</si>
  <si>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</si>
  <si>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</si>
  <si>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</si>
  <si>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</si>
  <si>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</si>
  <si>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</si>
  <si>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</si>
  <si>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</si>
  <si>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</si>
  <si>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</si>
  <si>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</si>
  <si>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</si>
  <si>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</si>
  <si>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</si>
  <si>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</si>
  <si>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</si>
  <si>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</si>
  <si>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</si>
  <si>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</si>
  <si>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</si>
  <si>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</si>
  <si>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</si>
  <si>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</si>
  <si>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</si>
  <si>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</si>
  <si>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</si>
  <si>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</si>
  <si>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</si>
  <si>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</si>
  <si>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</si>
  <si>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</si>
  <si>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</si>
  <si>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</si>
  <si>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</si>
  <si>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</si>
  <si>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</si>
  <si>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</si>
  <si>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</si>
  <si>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</si>
  <si>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</si>
  <si>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</si>
  <si>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</si>
  <si>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</si>
  <si>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</si>
  <si>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</si>
  <si>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</si>
  <si>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</si>
  <si>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</si>
  <si>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</si>
  <si>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</si>
  <si>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</si>
  <si>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</si>
  <si>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</si>
  <si>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</si>
  <si>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</si>
  <si>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</si>
  <si>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</si>
  <si>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</si>
  <si>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</si>
  <si>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</si>
  <si>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</si>
  <si>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</si>
  <si>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</si>
  <si>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</si>
  <si>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</si>
  <si>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</si>
  <si>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</si>
  <si>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</si>
  <si>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</si>
  <si>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</si>
  <si>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</si>
  <si>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</si>
  <si>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</si>
  <si>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</si>
  <si>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</si>
  <si>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</si>
  <si>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</si>
  <si>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</si>
  <si>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</si>
  <si>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</si>
  <si>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</si>
  <si>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</si>
  <si>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</si>
  <si>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</si>
  <si>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</si>
  <si>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</si>
  <si>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</si>
  <si>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</si>
  <si>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</si>
  <si>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</si>
  <si>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</si>
  <si>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</si>
  <si>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</si>
  <si>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</si>
  <si>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</si>
  <si>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</si>
  <si>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</si>
  <si>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</si>
  <si>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</si>
  <si>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</si>
  <si>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</si>
  <si>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</si>
  <si>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</si>
  <si>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</si>
  <si>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</si>
  <si>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</si>
  <si>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</si>
  <si>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</si>
  <si>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</si>
  <si>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</si>
  <si>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</si>
  <si>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</si>
  <si>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</si>
  <si>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</si>
  <si>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</si>
  <si>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</si>
  <si>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</si>
  <si>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</si>
  <si>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</si>
  <si>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</si>
  <si>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</si>
  <si>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</si>
  <si>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</si>
  <si>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</si>
  <si>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</si>
  <si>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</si>
  <si>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</si>
  <si>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</si>
  <si>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</si>
  <si>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</si>
  <si>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</si>
  <si>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</si>
  <si>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</si>
  <si>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</si>
  <si>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</si>
  <si>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</si>
  <si>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</si>
  <si>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</si>
  <si>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</si>
  <si>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</si>
  <si>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</si>
  <si>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</si>
  <si>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</si>
  <si>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</si>
  <si>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</si>
  <si>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</si>
  <si>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</si>
  <si>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</si>
  <si>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</si>
  <si>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</si>
  <si>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</si>
  <si>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</si>
  <si>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</si>
  <si>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</si>
  <si>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</si>
  <si>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</si>
  <si>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</si>
  <si>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</si>
  <si>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</si>
  <si>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</si>
  <si>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</si>
  <si>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</si>
  <si>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</si>
  <si>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</si>
  <si>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</si>
  <si>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</si>
  <si>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</si>
  <si>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</si>
  <si>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</si>
  <si>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</si>
  <si>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</si>
  <si>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</si>
  <si>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</si>
  <si>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</si>
  <si>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</si>
  <si>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</si>
  <si>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</si>
  <si>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</si>
  <si>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</si>
  <si>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</si>
  <si>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</si>
  <si>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</si>
  <si>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</si>
  <si>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</si>
  <si>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</si>
  <si>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</si>
  <si>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</si>
  <si>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</si>
  <si>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</si>
  <si>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</si>
  <si>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</si>
  <si>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</si>
  <si>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</si>
  <si>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</si>
  <si>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</si>
  <si>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</si>
  <si>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</si>
  <si>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</si>
  <si>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</si>
  <si>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</si>
  <si>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</si>
  <si>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</si>
  <si>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</si>
  <si>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</si>
  <si>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</si>
  <si>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</si>
  <si>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</si>
  <si>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</si>
  <si>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</si>
  <si>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</si>
  <si>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</si>
  <si>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</si>
  <si>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</si>
  <si>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</si>
  <si>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</si>
  <si>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</si>
  <si>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</si>
  <si>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</si>
  <si>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</si>
  <si>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</si>
  <si>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</si>
  <si>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</si>
  <si>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</si>
  <si>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</si>
  <si>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</si>
  <si>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</si>
  <si>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</si>
  <si>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</si>
  <si>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</si>
  <si>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</si>
  <si>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</si>
  <si>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</si>
  <si>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</si>
  <si>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</si>
  <si>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</si>
  <si>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</si>
  <si>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</si>
  <si>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</si>
  <si>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</si>
  <si>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</si>
  <si>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</si>
  <si>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</si>
  <si>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</si>
  <si>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</si>
  <si>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</si>
  <si>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</si>
  <si>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</si>
  <si>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</si>
  <si>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</si>
  <si>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</si>
  <si>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</si>
  <si>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</si>
  <si>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</si>
  <si>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</si>
  <si>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</si>
  <si>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</si>
  <si>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</si>
  <si>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</si>
  <si>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</si>
  <si>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</si>
  <si>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</si>
  <si>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</si>
  <si>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</si>
  <si>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</si>
  <si>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</si>
  <si>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</si>
  <si>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</si>
  <si>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</si>
  <si>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</si>
  <si>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</si>
  <si>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</si>
  <si>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</si>
  <si>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</si>
  <si>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</si>
  <si>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</si>
  <si>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</si>
  <si>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</si>
  <si>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</si>
  <si>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</si>
  <si>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</si>
  <si>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</si>
  <si>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</si>
  <si>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</si>
  <si>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</si>
  <si>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</si>
  <si>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</si>
  <si>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</si>
  <si>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</si>
  <si>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</si>
  <si>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</si>
  <si>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</si>
  <si>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</si>
  <si>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</si>
  <si>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</si>
  <si>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</si>
  <si>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</si>
  <si>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</si>
  <si>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</si>
  <si>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</si>
  <si>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</si>
  <si>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</si>
  <si>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</si>
  <si>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</si>
  <si>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</si>
  <si>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</si>
  <si>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</si>
  <si>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</si>
  <si>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</si>
  <si>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</si>
  <si>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</si>
  <si>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</si>
  <si>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</si>
  <si>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</si>
  <si>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</si>
  <si>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</si>
  <si>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</si>
  <si>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</si>
  <si>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</si>
  <si>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</si>
  <si>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</si>
  <si>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</si>
  <si>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</si>
  <si>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</si>
  <si>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</si>
  <si>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</si>
  <si>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</si>
  <si>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</si>
  <si>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</si>
  <si>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</si>
  <si>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</si>
  <si>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</si>
  <si>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</si>
  <si>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</si>
  <si>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</si>
  <si>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</si>
  <si>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</si>
  <si>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</si>
  <si>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</si>
  <si>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</si>
  <si>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</si>
  <si>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</si>
  <si>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</si>
  <si>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</si>
  <si>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</si>
  <si>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</si>
  <si>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</si>
  <si>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</si>
  <si>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</si>
  <si>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</si>
  <si>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</si>
  <si>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</si>
  <si>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</si>
  <si>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</si>
  <si>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</si>
  <si>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</si>
  <si>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</si>
  <si>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</si>
  <si>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</si>
  <si>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</si>
  <si>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</si>
  <si>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</si>
  <si>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</si>
  <si>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</si>
  <si>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</si>
  <si>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</si>
  <si>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</si>
  <si>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</si>
  <si>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</si>
  <si>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</si>
  <si>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</si>
  <si>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</si>
  <si>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</si>
  <si>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</si>
  <si>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</si>
  <si>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</si>
  <si>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</si>
  <si>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</si>
  <si>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</si>
  <si>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</si>
  <si>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</si>
  <si>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</si>
  <si>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</si>
  <si>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</si>
  <si>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</si>
  <si>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</si>
  <si>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</si>
  <si>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</si>
  <si>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</si>
  <si>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</si>
  <si>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</si>
  <si>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</si>
  <si>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</si>
  <si>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</si>
  <si>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</si>
  <si>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</si>
  <si>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</si>
  <si>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</si>
  <si>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</si>
  <si>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</si>
  <si>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</si>
  <si>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</si>
  <si>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</si>
  <si>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</si>
  <si>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</si>
  <si>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</si>
  <si>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</si>
  <si>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</si>
  <si>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</si>
  <si>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</si>
  <si>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</si>
  <si>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</si>
  <si>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</si>
  <si>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</si>
  <si>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</si>
  <si>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</si>
  <si>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</si>
  <si>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</si>
  <si>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</si>
  <si>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</si>
  <si>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</si>
  <si>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</si>
  <si>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</si>
  <si>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</si>
  <si>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</si>
  <si>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</si>
  <si>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</si>
  <si>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</si>
  <si>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</si>
  <si>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</si>
  <si>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</si>
  <si>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</si>
  <si>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</si>
  <si>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</si>
  <si>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</si>
  <si>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</si>
  <si>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</si>
  <si>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</si>
  <si>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</si>
  <si>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</si>
  <si>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</si>
  <si>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</si>
  <si>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</si>
  <si>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</si>
  <si>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</si>
  <si>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</si>
  <si>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</si>
  <si>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</si>
  <si>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</si>
  <si>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</si>
  <si>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</si>
  <si>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</si>
  <si>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</si>
  <si>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</si>
  <si>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</si>
  <si>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</si>
  <si>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</si>
  <si>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</si>
  <si>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</si>
  <si>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</si>
  <si>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</si>
  <si>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</si>
  <si>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</si>
  <si>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</si>
  <si>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</si>
  <si>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</si>
  <si>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</si>
  <si>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</si>
  <si>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</si>
  <si>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</si>
  <si>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</si>
  <si>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</si>
  <si>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</si>
  <si>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</si>
  <si>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</si>
  <si>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</si>
  <si>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</si>
  <si>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</si>
  <si>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</si>
  <si>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</si>
  <si>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</si>
  <si>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</si>
  <si>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</si>
  <si>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</si>
  <si>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</si>
  <si>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</si>
  <si>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</si>
  <si>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</si>
  <si>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</si>
  <si>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</si>
  <si>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</si>
  <si>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</si>
  <si>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</si>
  <si>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</si>
  <si>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</si>
  <si>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</si>
  <si>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</si>
  <si>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</si>
  <si>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</si>
  <si>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</si>
  <si>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</si>
  <si>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</si>
  <si>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</si>
  <si>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</si>
  <si>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</si>
  <si>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</si>
  <si>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</si>
  <si>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</si>
  <si>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</si>
  <si>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</si>
  <si>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</si>
  <si>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</si>
  <si>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</si>
  <si>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</si>
  <si>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</si>
  <si>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</si>
  <si>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</si>
  <si>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</si>
  <si>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</si>
  <si>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</si>
  <si>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</si>
  <si>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</si>
  <si>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</si>
  <si>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</si>
  <si>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</si>
  <si>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</si>
  <si>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</si>
  <si>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</si>
  <si>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</si>
  <si>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</si>
  <si>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</si>
  <si>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</si>
  <si>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</si>
  <si>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</si>
  <si>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</si>
  <si>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</si>
  <si>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</si>
  <si>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</si>
  <si>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</si>
  <si>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</si>
  <si>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</si>
  <si>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</si>
  <si>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</si>
  <si>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</si>
  <si>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</si>
  <si>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</si>
  <si>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</si>
  <si>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</si>
  <si>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</si>
  <si>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</si>
  <si>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</si>
  <si>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</si>
  <si>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</si>
  <si>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</si>
  <si>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</si>
  <si>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</si>
  <si>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</si>
  <si>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</si>
  <si>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</si>
  <si>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</si>
  <si>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</si>
  <si>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</si>
  <si>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</si>
  <si>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</si>
  <si>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</si>
  <si>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</si>
  <si>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</si>
  <si>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</si>
  <si>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</si>
  <si>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</si>
  <si>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</si>
  <si>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</si>
  <si>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</si>
  <si>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</si>
  <si>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</si>
  <si>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</si>
  <si>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</si>
  <si>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</si>
  <si>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</si>
  <si>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</si>
  <si>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</si>
  <si>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</si>
  <si>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</si>
  <si>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</si>
  <si>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</si>
  <si>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</si>
  <si>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</si>
  <si>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</si>
  <si>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</si>
  <si>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</si>
  <si>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</si>
  <si>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</si>
  <si>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</si>
  <si>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</si>
  <si>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</si>
  <si>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</si>
  <si>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</si>
  <si>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</si>
  <si>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</si>
  <si>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</si>
  <si>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</si>
  <si>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</si>
  <si>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</si>
  <si>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</si>
  <si>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</si>
  <si>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</si>
  <si>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</si>
  <si>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</si>
  <si>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</si>
  <si>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</si>
  <si>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</si>
  <si>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</si>
  <si>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</si>
  <si>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</si>
  <si>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</si>
  <si>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</si>
  <si>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</si>
  <si>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</si>
  <si>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</si>
  <si>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</si>
  <si>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</si>
  <si>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</si>
  <si>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</si>
  <si>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</si>
  <si>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</si>
  <si>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</si>
  <si>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</si>
  <si>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</si>
  <si>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</si>
  <si>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</si>
  <si>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</si>
  <si>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</si>
  <si>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</si>
  <si>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</si>
  <si>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</si>
  <si>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</si>
  <si>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</si>
  <si>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</si>
  <si>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</si>
  <si>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</si>
  <si>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</si>
  <si>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</si>
  <si>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</si>
  <si>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</si>
  <si>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</si>
  <si>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</si>
  <si>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</si>
  <si>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</si>
  <si>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</si>
  <si>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</si>
  <si>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</si>
  <si>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</si>
  <si>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</si>
  <si>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</si>
  <si>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</si>
  <si>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</si>
  <si>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</si>
  <si>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</si>
  <si>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</si>
  <si>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</si>
  <si>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</si>
  <si>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</si>
  <si>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</si>
  <si>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</si>
  <si>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</si>
  <si>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</si>
  <si>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</si>
  <si>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</si>
  <si>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</si>
  <si>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</si>
  <si>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</si>
  <si>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</si>
  <si>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</si>
  <si>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</si>
  <si>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</si>
  <si>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</si>
  <si>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</si>
  <si>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</si>
  <si>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</si>
  <si>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</si>
  <si>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</si>
  <si>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</si>
  <si>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</si>
  <si>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</si>
  <si>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</si>
  <si>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</si>
  <si>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</si>
  <si>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</si>
  <si>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</si>
  <si>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</si>
  <si>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</si>
  <si>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</si>
  <si>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</si>
  <si>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</si>
  <si>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</si>
  <si>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</si>
  <si>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</si>
  <si>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</si>
  <si>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</si>
  <si>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</si>
  <si>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</si>
  <si>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</si>
  <si>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</si>
  <si>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</si>
  <si>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</si>
  <si>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</si>
  <si>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</si>
  <si>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</si>
  <si>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</si>
  <si>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</si>
  <si>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</si>
  <si>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</si>
  <si>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</si>
  <si>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</si>
  <si>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</si>
  <si>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</si>
  <si>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</si>
  <si>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</si>
  <si>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</si>
  <si>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</si>
  <si>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</si>
  <si>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</si>
  <si>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</si>
  <si>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</si>
  <si>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</si>
  <si>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</si>
  <si>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</si>
  <si>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</si>
  <si>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</si>
  <si>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</si>
  <si>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</si>
  <si>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</si>
  <si>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</si>
  <si>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</si>
  <si>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</si>
  <si>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</si>
  <si>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</si>
  <si>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</si>
  <si>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</si>
  <si>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</si>
  <si>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</si>
  <si>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</si>
  <si>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</si>
  <si>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</si>
  <si>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</si>
  <si>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</si>
  <si>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</si>
  <si>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</si>
  <si>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</si>
  <si>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</si>
  <si>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</si>
  <si>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</si>
  <si>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</si>
  <si>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</si>
  <si>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</si>
  <si>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</si>
  <si>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</si>
  <si>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</si>
  <si>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</si>
  <si>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</si>
  <si>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</si>
  <si>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</si>
  <si>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</si>
  <si>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</si>
  <si>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</si>
  <si>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</si>
  <si>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</si>
  <si>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</si>
  <si>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</si>
  <si>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</si>
  <si>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</si>
  <si>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</si>
  <si>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</si>
  <si>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</si>
  <si>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</si>
  <si>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</si>
  <si>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</si>
  <si>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</si>
  <si>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</si>
  <si>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</si>
  <si>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</si>
  <si>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</si>
  <si>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</si>
  <si>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</si>
  <si>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</si>
  <si>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</si>
  <si>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</si>
  <si>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</si>
  <si>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</si>
  <si>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</si>
  <si>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</si>
  <si>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</si>
  <si>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</si>
  <si>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</si>
  <si>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</si>
  <si>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</si>
  <si>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</si>
  <si>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</si>
  <si>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</si>
  <si>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</si>
  <si>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</si>
  <si>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</si>
  <si>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</si>
  <si>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</si>
  <si>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</si>
  <si>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</si>
  <si>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</si>
  <si>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</si>
  <si>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</si>
  <si>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</si>
  <si>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</si>
  <si>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</si>
  <si>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</si>
  <si>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</si>
  <si>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</si>
  <si>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</si>
  <si>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</si>
  <si>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</si>
  <si>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</si>
  <si>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</si>
  <si>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</si>
  <si>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</si>
  <si>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</si>
  <si>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</si>
  <si>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</si>
  <si>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</si>
  <si>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</si>
  <si>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</si>
  <si>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</si>
  <si>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</si>
  <si>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</si>
  <si>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</si>
  <si>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</si>
  <si>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</si>
  <si>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</si>
  <si>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</si>
  <si>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</si>
  <si>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</si>
  <si>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</si>
  <si>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</si>
  <si>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</si>
  <si>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</si>
  <si>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</si>
  <si>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</si>
  <si>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</si>
  <si>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</si>
  <si>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</si>
  <si>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</si>
  <si>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</si>
  <si>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</si>
  <si>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</si>
  <si>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</si>
  <si>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</si>
  <si>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</si>
  <si>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</si>
  <si>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</si>
  <si>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</si>
  <si>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</si>
  <si>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</si>
  <si>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</si>
  <si>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</si>
  <si>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</si>
  <si>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</si>
  <si>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</si>
  <si>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</si>
  <si>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</si>
  <si>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</si>
  <si>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</si>
  <si>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</si>
  <si>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</si>
  <si>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</si>
  <si>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</si>
  <si>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</si>
  <si>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</si>
  <si>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</si>
  <si>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</si>
  <si>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</si>
  <si>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</si>
  <si>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</si>
  <si>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</si>
  <si>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</si>
  <si>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</si>
  <si>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</si>
  <si>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</si>
  <si>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</si>
  <si>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</si>
  <si>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</si>
  <si>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</si>
  <si>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</si>
  <si>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</si>
  <si>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</si>
  <si>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</si>
  <si>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</si>
  <si>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</si>
  <si>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</si>
  <si>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</si>
  <si>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</si>
  <si>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</si>
  <si>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</si>
  <si>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</si>
  <si>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</si>
  <si>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</si>
  <si>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</si>
  <si>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</si>
  <si>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</si>
  <si>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</si>
  <si>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</si>
  <si>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</si>
  <si>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</si>
  <si>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</si>
  <si>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</si>
  <si>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</si>
  <si>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</si>
  <si>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</si>
  <si>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</si>
  <si>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</si>
  <si>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</si>
  <si>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</si>
  <si>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</si>
  <si>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</si>
  <si>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</si>
  <si>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</si>
  <si>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</si>
  <si>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</si>
  <si>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</si>
  <si>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</si>
  <si>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</si>
  <si>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</si>
  <si>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</si>
  <si>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</si>
  <si>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</si>
  <si>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</si>
  <si>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</si>
  <si>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</si>
  <si>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</si>
  <si>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</si>
  <si>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</si>
  <si>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</si>
  <si>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</si>
  <si>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</si>
  <si>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</si>
  <si>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</si>
  <si>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</si>
  <si>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</si>
  <si>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</si>
  <si>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</si>
  <si>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</si>
  <si>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</si>
  <si>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</si>
  <si>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</si>
  <si>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</si>
  <si>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</si>
  <si>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</si>
  <si>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</si>
  <si>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</si>
  <si>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</si>
  <si>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</si>
  <si>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</si>
  <si>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</si>
  <si>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</si>
  <si>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</si>
  <si>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</si>
  <si>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</si>
  <si>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</si>
  <si>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</si>
  <si>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</si>
  <si>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</si>
  <si>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</si>
  <si>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</si>
  <si>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</si>
  <si>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</si>
  <si>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</si>
  <si>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</si>
  <si>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</si>
  <si>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</si>
  <si>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</si>
  <si>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</si>
  <si>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</si>
  <si>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</si>
  <si>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</si>
  <si>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</si>
  <si>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</si>
  <si>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</si>
  <si>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</si>
  <si>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</si>
  <si>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</si>
  <si>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</si>
  <si>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</si>
  <si>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</si>
  <si>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</si>
  <si>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</si>
  <si>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</si>
  <si>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</si>
  <si>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</si>
  <si>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</si>
  <si>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</si>
  <si>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</si>
  <si>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</si>
  <si>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</si>
  <si>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</si>
  <si>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</si>
  <si>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</si>
  <si>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</si>
  <si>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</si>
  <si>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</si>
  <si>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</si>
  <si>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</si>
  <si>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</si>
  <si>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</si>
  <si>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</si>
  <si>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</si>
  <si>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</si>
  <si>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</si>
  <si>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</si>
  <si>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</si>
  <si>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</si>
  <si>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</si>
  <si>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</si>
  <si>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</si>
  <si>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</si>
  <si>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</si>
  <si>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</si>
  <si>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</si>
  <si>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</si>
  <si>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</si>
  <si>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</si>
  <si>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</si>
  <si>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</si>
  <si>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</si>
  <si>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</si>
  <si>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</si>
  <si>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</si>
  <si>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</si>
  <si>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</si>
  <si>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</si>
  <si>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</si>
  <si>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</si>
  <si>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</si>
  <si>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</si>
  <si>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</si>
  <si>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</si>
  <si>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</si>
  <si>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</si>
  <si>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</si>
  <si>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</si>
  <si>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</si>
  <si>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</si>
  <si>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</si>
  <si>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</si>
  <si>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</si>
  <si>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</si>
  <si>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</si>
  <si>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</si>
  <si>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</si>
  <si>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</si>
  <si>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</si>
  <si>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</si>
  <si>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</si>
  <si>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</si>
  <si>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</si>
  <si>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</si>
  <si>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</si>
  <si>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</si>
  <si>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</si>
  <si>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</si>
  <si>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</si>
  <si>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</si>
  <si>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</si>
  <si>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</si>
  <si>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</si>
  <si>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</si>
  <si>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</si>
  <si>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</si>
  <si>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</si>
  <si>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</si>
  <si>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</si>
  <si>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</si>
  <si>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</si>
  <si>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</si>
  <si>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</si>
  <si>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</si>
  <si>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</si>
  <si>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</si>
  <si>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</si>
  <si>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</si>
  <si>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</si>
  <si>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</si>
  <si>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</si>
  <si>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</si>
  <si>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</si>
  <si>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</si>
  <si>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</si>
  <si>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</si>
  <si>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</si>
  <si>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</si>
  <si>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</si>
  <si>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</si>
  <si>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</si>
  <si>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</si>
  <si>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</si>
  <si>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</si>
  <si>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</si>
  <si>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</si>
  <si>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</si>
  <si>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</si>
  <si>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</si>
  <si>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</si>
  <si>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</si>
  <si>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</si>
  <si>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</si>
  <si>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</si>
  <si>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</si>
  <si>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</si>
  <si>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</si>
  <si>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</si>
  <si>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</si>
  <si>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</si>
  <si>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</si>
  <si>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</si>
  <si>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</si>
  <si>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</si>
  <si>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</si>
  <si>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</si>
  <si>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</si>
  <si>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</si>
  <si>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</si>
  <si>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</si>
  <si>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</si>
  <si>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</si>
  <si>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</si>
  <si>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</si>
  <si>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</si>
  <si>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</si>
  <si>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</si>
  <si>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</si>
  <si>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</si>
  <si>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</si>
  <si>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</si>
  <si>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</si>
  <si>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</si>
  <si>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</si>
  <si>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</si>
  <si>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</si>
  <si>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</si>
  <si>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</si>
  <si>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</si>
  <si>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</si>
  <si>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</si>
  <si>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</si>
  <si>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</si>
  <si>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</si>
  <si>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</si>
  <si>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</si>
  <si>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</si>
  <si>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</si>
  <si>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</si>
  <si>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</si>
  <si>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</si>
  <si>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</si>
  <si>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</si>
  <si>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</si>
  <si>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</si>
  <si>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</si>
  <si>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</si>
  <si>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</si>
  <si>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</si>
  <si>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</si>
  <si>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</si>
  <si>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</si>
  <si>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</si>
  <si>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</si>
  <si>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</si>
  <si>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</si>
  <si>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</si>
  <si>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</si>
  <si>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</si>
  <si>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</si>
  <si>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</si>
  <si>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</si>
  <si>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</si>
  <si>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</si>
  <si>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</si>
  <si>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</si>
  <si>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</si>
  <si>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</si>
  <si>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</si>
  <si>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</si>
  <si>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</si>
  <si>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</si>
  <si>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</si>
  <si>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</si>
  <si>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</si>
  <si>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</si>
  <si>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</si>
  <si>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</si>
  <si>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</si>
  <si>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</si>
  <si>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</si>
  <si>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</si>
  <si>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</si>
  <si>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</si>
  <si>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</si>
  <si>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</si>
  <si>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</si>
  <si>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</si>
  <si>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</si>
  <si>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</si>
  <si>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</si>
  <si>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</si>
  <si>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</si>
  <si>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</si>
  <si>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</si>
  <si>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</si>
  <si>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</si>
  <si>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</si>
  <si>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</si>
  <si>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</si>
  <si>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</si>
  <si>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</si>
  <si>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</si>
  <si>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</si>
  <si>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</si>
  <si>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</si>
  <si>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</si>
  <si>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</si>
  <si>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</si>
  <si>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</si>
  <si>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</si>
  <si>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</si>
  <si>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</si>
  <si>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</si>
  <si>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</si>
  <si>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</si>
  <si>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</si>
  <si>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</si>
  <si>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</si>
  <si>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</si>
  <si>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</si>
  <si>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</si>
  <si>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</si>
  <si>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</si>
  <si>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</si>
  <si>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</si>
  <si>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</si>
  <si>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</si>
  <si>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</si>
  <si>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</si>
  <si>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</si>
  <si>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</si>
  <si>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</si>
  <si>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</si>
  <si>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</si>
  <si>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</si>
  <si>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</si>
  <si>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</si>
  <si>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</si>
  <si>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</si>
  <si>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</si>
  <si>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</si>
  <si>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</si>
  <si>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</si>
  <si>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</si>
  <si>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</si>
  <si>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</si>
  <si>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</si>
  <si>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</si>
  <si>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</si>
  <si>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</si>
  <si>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</si>
  <si>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</si>
  <si>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</si>
  <si>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</si>
  <si>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</si>
  <si>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</si>
  <si>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</si>
  <si>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</si>
  <si>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</si>
  <si>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</si>
  <si>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</si>
  <si>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</si>
  <si>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</si>
  <si>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</si>
  <si>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</si>
  <si>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</si>
  <si>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</si>
  <si>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</si>
  <si>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</si>
  <si>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</si>
  <si>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</si>
  <si>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</si>
  <si>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</si>
  <si>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</si>
  <si>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</si>
  <si>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</si>
  <si>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</si>
  <si>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</si>
  <si>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</si>
  <si>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</si>
  <si>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</si>
  <si>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</si>
  <si>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</si>
  <si>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</si>
  <si>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</si>
  <si>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</si>
  <si>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</si>
  <si>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</si>
  <si>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</si>
  <si>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</si>
  <si>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</si>
  <si>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</si>
  <si>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</si>
  <si>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</si>
  <si>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</si>
  <si>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</si>
  <si>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</si>
  <si>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</si>
  <si>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</si>
  <si>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</si>
  <si>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</si>
  <si>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</si>
  <si>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</si>
  <si>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</si>
  <si>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</si>
  <si>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</si>
  <si>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</si>
  <si>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</si>
  <si>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</si>
  <si>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</si>
  <si>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</si>
  <si>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</si>
  <si>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</si>
  <si>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</si>
  <si>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</si>
  <si>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</si>
  <si>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</si>
  <si>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</si>
  <si>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</si>
  <si>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</si>
  <si>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</si>
  <si>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</si>
  <si>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</si>
  <si>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</si>
  <si>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</si>
  <si>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</si>
  <si>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</si>
  <si>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</si>
  <si>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</si>
  <si>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</si>
  <si>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</si>
  <si>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</si>
  <si>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</si>
  <si>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</si>
  <si>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</si>
  <si>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</si>
  <si>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</si>
  <si>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</si>
  <si>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</si>
  <si>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</si>
  <si>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</si>
  <si>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</si>
  <si>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</si>
  <si>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</si>
  <si>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</si>
  <si>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</si>
  <si>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</si>
  <si>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</si>
  <si>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</si>
  <si>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</si>
  <si>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</si>
  <si>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</si>
  <si>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</si>
  <si>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</si>
  <si>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</si>
  <si>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</si>
  <si>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</si>
  <si>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</si>
  <si>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</si>
  <si>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</si>
  <si>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</si>
  <si>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</si>
  <si>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</si>
  <si>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</si>
  <si>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</si>
  <si>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</si>
  <si>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</si>
  <si>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</si>
  <si>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</si>
  <si>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</si>
  <si>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</si>
  <si>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</si>
  <si>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</si>
  <si>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</si>
  <si>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</si>
  <si>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</si>
  <si>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</si>
  <si>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</si>
  <si>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</si>
  <si>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</si>
  <si>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</si>
  <si>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</si>
  <si>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</si>
  <si>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</si>
  <si>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</si>
  <si>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</si>
  <si>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</si>
  <si>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</si>
  <si>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</si>
  <si>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</si>
  <si>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</si>
  <si>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</si>
  <si>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</si>
  <si>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</si>
  <si>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</si>
  <si>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</si>
  <si>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</si>
  <si>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</si>
  <si>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</si>
  <si>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</si>
  <si>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</si>
  <si>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</si>
  <si>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</si>
  <si>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</si>
  <si>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</si>
  <si>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</si>
  <si>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</si>
  <si>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</si>
  <si>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</si>
  <si>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</si>
  <si>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</si>
  <si>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</si>
  <si>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</si>
  <si>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</si>
  <si>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</si>
  <si>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</si>
  <si>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</si>
  <si>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</si>
  <si>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</si>
  <si>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</si>
  <si>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</si>
  <si>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</si>
  <si>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</si>
  <si>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</si>
  <si>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</si>
  <si>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</si>
  <si>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</si>
  <si>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</si>
  <si>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</si>
  <si>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</si>
  <si>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</si>
  <si>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</si>
  <si>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</si>
  <si>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</si>
  <si>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</si>
  <si>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</si>
  <si>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</si>
  <si>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</si>
  <si>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</si>
  <si>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</si>
  <si>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</si>
  <si>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</si>
  <si>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</si>
  <si>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</si>
  <si>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</si>
  <si>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</si>
  <si>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</si>
  <si>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</si>
  <si>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</si>
  <si>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</si>
  <si>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</si>
  <si>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</si>
  <si>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</si>
  <si>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</si>
  <si>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</si>
  <si>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</si>
  <si>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</si>
  <si>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</si>
  <si>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</si>
  <si>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</si>
  <si>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</si>
  <si>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</si>
  <si>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</si>
  <si>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</si>
  <si>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</si>
  <si>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</si>
  <si>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</si>
  <si>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</si>
  <si>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</si>
  <si>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</si>
  <si>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</si>
  <si>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</si>
  <si>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</si>
  <si>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</si>
  <si>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</si>
  <si>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</si>
  <si>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</si>
  <si>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</si>
  <si>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</si>
  <si>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</si>
  <si>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</si>
  <si>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</si>
  <si>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</si>
  <si>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</si>
  <si>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</si>
  <si>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</si>
  <si>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</si>
  <si>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</si>
  <si>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</si>
  <si>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</si>
  <si>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</si>
  <si>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</si>
  <si>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</si>
  <si>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</si>
  <si>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</si>
  <si>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</si>
  <si>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</si>
  <si>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</si>
  <si>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</si>
  <si>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</si>
  <si>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</si>
  <si>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</si>
  <si>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</si>
  <si>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</si>
  <si>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</si>
  <si>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</si>
  <si>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</si>
  <si>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</si>
  <si>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</si>
  <si>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</si>
  <si>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</si>
  <si>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</si>
  <si>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</si>
  <si>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</si>
  <si>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</si>
  <si>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</si>
  <si>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</si>
  <si>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</si>
  <si>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</si>
  <si>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</si>
  <si>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</si>
  <si>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</si>
  <si>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</si>
  <si>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</si>
  <si>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</si>
  <si>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</si>
  <si>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</si>
  <si>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</si>
  <si>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</si>
  <si>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</si>
  <si>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</si>
  <si>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</si>
  <si>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</si>
  <si>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</si>
  <si>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</si>
  <si>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</si>
  <si>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</si>
  <si>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</si>
  <si>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</si>
  <si>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</si>
  <si>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</si>
  <si>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</si>
  <si>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</si>
  <si>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</si>
  <si>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</si>
  <si>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</si>
  <si>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</si>
  <si>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</si>
  <si>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</si>
  <si>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</si>
  <si>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</si>
  <si>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</si>
  <si>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</si>
  <si>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</si>
  <si>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</si>
  <si>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</si>
  <si>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</si>
  <si>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</si>
  <si>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</si>
  <si>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</si>
  <si>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</si>
  <si>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</si>
  <si>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</si>
  <si>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</si>
  <si>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</si>
  <si>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</si>
  <si>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</si>
  <si>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</si>
  <si>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</si>
  <si>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</si>
  <si>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</si>
  <si>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</si>
  <si>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</si>
  <si>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</si>
  <si>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</si>
  <si>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</si>
  <si>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</si>
  <si>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</si>
  <si>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</si>
  <si>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</si>
  <si>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</si>
  <si>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</si>
  <si>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</si>
  <si>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</si>
  <si>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</si>
  <si>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</si>
  <si>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</si>
  <si>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</si>
  <si>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</si>
  <si>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</si>
  <si>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</si>
  <si>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</si>
  <si>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</si>
  <si>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</si>
  <si>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</si>
  <si>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</si>
  <si>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</si>
  <si>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</si>
  <si>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</si>
  <si>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</si>
  <si>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</si>
  <si>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</si>
  <si>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</si>
  <si>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</si>
  <si>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</si>
  <si>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</si>
  <si>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</si>
  <si>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</si>
  <si>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</si>
  <si>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</si>
  <si>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</si>
  <si>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</si>
  <si>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</si>
  <si>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</si>
  <si>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</si>
  <si>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</si>
  <si>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</si>
  <si>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</si>
  <si>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</si>
  <si>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</si>
  <si>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</si>
  <si>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</si>
  <si>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</si>
  <si>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</si>
  <si>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</si>
  <si>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</si>
  <si>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</si>
  <si>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</si>
  <si>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</si>
  <si>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</si>
  <si>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</si>
  <si>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</si>
  <si>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</si>
  <si>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</si>
  <si>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</si>
  <si>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</si>
  <si>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</si>
  <si>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</si>
  <si>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</si>
  <si>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</si>
  <si>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</si>
  <si>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</si>
  <si>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</si>
  <si>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</si>
  <si>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</si>
  <si>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</si>
  <si>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</si>
  <si>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</si>
  <si>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</si>
  <si>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</si>
  <si>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</si>
  <si>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</si>
  <si>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</si>
  <si>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</si>
  <si>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</si>
  <si>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</si>
  <si>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</si>
  <si>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</si>
  <si>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</si>
  <si>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</si>
  <si>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</si>
  <si>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</si>
  <si>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</si>
  <si>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</si>
  <si>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</si>
  <si>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</si>
  <si>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</si>
  <si>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</si>
  <si>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</si>
  <si>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</si>
  <si>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</si>
  <si>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</si>
  <si>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</si>
  <si>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</si>
  <si>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</si>
  <si>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</si>
  <si>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</si>
  <si>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</si>
  <si>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</si>
  <si>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</si>
  <si>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</si>
  <si>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</si>
  <si>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</si>
  <si>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</si>
  <si>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</si>
  <si>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</si>
  <si>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</si>
  <si>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</si>
  <si>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</si>
  <si>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</si>
  <si>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</si>
  <si>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</si>
  <si>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</si>
  <si>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</si>
  <si>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</si>
  <si>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</si>
  <si>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</si>
  <si>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</si>
  <si>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</si>
  <si>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</si>
  <si>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</si>
  <si>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</si>
  <si>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</si>
  <si>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</si>
  <si>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</si>
  <si>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</si>
  <si>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</si>
  <si>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</si>
  <si>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</si>
  <si>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</si>
  <si>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</si>
  <si>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</si>
  <si>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</si>
  <si>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</si>
  <si>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</si>
  <si>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</si>
  <si>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</si>
  <si>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</si>
  <si>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</si>
  <si>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</si>
  <si>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</si>
  <si>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</si>
  <si>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</si>
  <si>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</si>
  <si>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</si>
  <si>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</si>
  <si>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</si>
  <si>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</si>
  <si>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</si>
  <si>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</si>
  <si>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</si>
  <si>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</si>
  <si>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</si>
  <si>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</si>
  <si>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</si>
  <si>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</si>
  <si>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</si>
  <si>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</si>
  <si>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</si>
  <si>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</si>
  <si>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</si>
  <si>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</si>
  <si>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</si>
  <si>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</si>
  <si>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</si>
  <si>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</si>
  <si>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</si>
  <si>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</si>
  <si>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</si>
  <si>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</si>
  <si>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</si>
  <si>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</si>
  <si>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</si>
  <si>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</si>
  <si>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</si>
  <si>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</si>
  <si>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</si>
  <si>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</si>
  <si>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</si>
  <si>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</si>
  <si>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</si>
  <si>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</si>
  <si>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</si>
  <si>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</si>
  <si>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</si>
  <si>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</si>
  <si>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</si>
  <si>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</si>
  <si>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</si>
  <si>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</si>
  <si>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</si>
  <si>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</si>
  <si>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</si>
  <si>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</si>
  <si>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</si>
  <si>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</si>
  <si>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</si>
  <si>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</si>
  <si>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</si>
  <si>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</si>
  <si>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</si>
  <si>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</si>
  <si>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</si>
  <si>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</si>
  <si>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</si>
  <si>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</si>
  <si>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</si>
  <si>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</si>
  <si>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</si>
  <si>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</si>
  <si>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</si>
  <si>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</si>
  <si>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</si>
  <si>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</si>
  <si>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</si>
  <si>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</si>
  <si>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</si>
  <si>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</si>
  <si>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</si>
  <si>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</si>
  <si>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</si>
  <si>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</si>
  <si>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</si>
  <si>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</si>
  <si>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</si>
  <si>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</si>
  <si>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</si>
  <si>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</si>
  <si>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</si>
  <si>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</si>
  <si>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</si>
  <si>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</si>
  <si>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</si>
  <si>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</si>
  <si>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</si>
  <si>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</si>
  <si>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</si>
  <si>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</si>
  <si>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</si>
  <si>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</si>
  <si>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</si>
  <si>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</si>
  <si>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</si>
  <si>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</si>
  <si>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</si>
  <si>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</si>
  <si>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</si>
  <si>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</si>
  <si>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</si>
  <si>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</si>
  <si>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</si>
  <si>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</si>
  <si>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</si>
  <si>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</si>
  <si>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</si>
  <si>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</si>
  <si>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</si>
  <si>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</si>
  <si>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</si>
  <si>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</si>
  <si>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</si>
  <si>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</si>
  <si>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</si>
  <si>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</si>
  <si>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</si>
  <si>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</si>
  <si>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</si>
  <si>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</si>
  <si>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</si>
  <si>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</si>
  <si>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</si>
  <si>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</si>
  <si>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</si>
  <si>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</si>
  <si>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</si>
  <si>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</si>
  <si>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</si>
  <si>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</si>
  <si>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</si>
  <si>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</si>
  <si>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</si>
  <si>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</si>
  <si>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</si>
  <si>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</si>
  <si>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</si>
  <si>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</si>
  <si>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</si>
  <si>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</si>
  <si>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</si>
  <si>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</si>
  <si>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</si>
  <si>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</si>
  <si>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</si>
  <si>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</si>
  <si>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</si>
  <si>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</si>
  <si>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</si>
  <si>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</si>
  <si>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</si>
  <si>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</si>
  <si>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</si>
  <si>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</si>
  <si>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</si>
  <si>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</si>
  <si>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</si>
  <si>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</si>
  <si>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</si>
  <si>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</si>
  <si>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</si>
  <si>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</si>
  <si>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</si>
  <si>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</si>
  <si>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</si>
  <si>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</si>
  <si>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</si>
  <si>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</si>
  <si>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</si>
  <si>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</si>
  <si>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</si>
  <si>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</si>
  <si>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</si>
  <si>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</si>
  <si>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</si>
  <si>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</si>
  <si>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</si>
  <si>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</si>
  <si>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</si>
  <si>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</si>
  <si>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</si>
  <si>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</si>
  <si>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</si>
  <si>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</si>
  <si>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</si>
  <si>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</si>
  <si>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</si>
  <si>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</si>
  <si>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</si>
  <si>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</si>
  <si>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</si>
  <si>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</si>
  <si>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</si>
  <si>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</si>
  <si>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</si>
  <si>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</si>
  <si>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</si>
  <si>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</si>
  <si>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</si>
  <si>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</si>
  <si>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</si>
  <si>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</si>
  <si>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</si>
  <si>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</si>
  <si>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</si>
  <si>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</si>
  <si>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</si>
  <si>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</si>
  <si>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</si>
  <si>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</si>
  <si>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</si>
  <si>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</si>
  <si>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</si>
  <si>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</si>
  <si>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</si>
  <si>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</si>
  <si>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</si>
  <si>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</si>
  <si>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</si>
  <si>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</si>
  <si>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</si>
  <si>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</si>
  <si>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</si>
  <si>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</si>
  <si>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</si>
  <si>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</si>
  <si>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</si>
  <si>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</si>
  <si>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</si>
  <si>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</si>
  <si>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</si>
  <si>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</si>
  <si>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</si>
  <si>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</si>
  <si>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</si>
  <si>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</si>
  <si>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</si>
  <si>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</si>
  <si>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</si>
  <si>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</si>
  <si>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</si>
  <si>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</si>
  <si>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</si>
  <si>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</si>
  <si>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</si>
  <si>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</si>
  <si>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</si>
  <si>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</si>
  <si>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</si>
  <si>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</si>
  <si>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</si>
  <si>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</si>
  <si>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</si>
  <si>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</si>
  <si>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</si>
  <si>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</si>
  <si>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</si>
  <si>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</si>
  <si>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</si>
  <si>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</si>
  <si>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</si>
  <si>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</si>
  <si>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</si>
  <si>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</si>
  <si>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</si>
  <si>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</si>
  <si>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</si>
  <si>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</si>
  <si>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</si>
  <si>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</si>
  <si>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</si>
  <si>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</si>
  <si>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</si>
  <si>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</si>
  <si>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</si>
  <si>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</si>
  <si>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</si>
  <si>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</si>
  <si>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</si>
  <si>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</si>
  <si>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</si>
  <si>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</si>
  <si>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</si>
  <si>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</si>
  <si>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</si>
  <si>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</si>
  <si>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</si>
  <si>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</si>
  <si>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</si>
  <si>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</si>
  <si>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</si>
  <si>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</si>
  <si>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</si>
  <si>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</si>
  <si>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</si>
  <si>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</si>
  <si>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</si>
  <si>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</si>
  <si>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</si>
  <si>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</si>
  <si>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</si>
  <si>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</si>
  <si>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</si>
  <si>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</si>
  <si>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</si>
  <si>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</si>
  <si>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</si>
  <si>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</si>
  <si>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</si>
  <si>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</si>
  <si>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</si>
  <si>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</si>
  <si>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</si>
  <si>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</si>
  <si>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</si>
  <si>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</si>
  <si>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</si>
  <si>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</si>
  <si>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</si>
  <si>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</si>
  <si>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</si>
  <si>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</si>
  <si>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</si>
  <si>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</si>
  <si>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</si>
  <si>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</si>
  <si>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</si>
  <si>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</si>
  <si>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</si>
  <si>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</si>
  <si>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</si>
  <si>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</si>
  <si>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</si>
  <si>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</si>
  <si>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</si>
  <si>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</si>
  <si>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</si>
  <si>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</si>
  <si>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</si>
  <si>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</si>
  <si>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</si>
  <si>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</si>
  <si>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</si>
  <si>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</si>
  <si>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</si>
  <si>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</si>
  <si>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</si>
  <si>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</si>
  <si>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</si>
  <si>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</si>
  <si>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</si>
  <si>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</si>
  <si>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</si>
  <si>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</si>
  <si>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</si>
  <si>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</si>
  <si>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</si>
  <si>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</si>
  <si>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</si>
  <si>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</si>
  <si>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</si>
  <si>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</si>
  <si>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</si>
  <si>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</si>
  <si>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</si>
  <si>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</si>
  <si>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</si>
  <si>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</si>
  <si>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</si>
  <si>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</si>
  <si>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</si>
  <si>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</si>
  <si>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</si>
  <si>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</si>
  <si>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</si>
  <si>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</si>
  <si>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</si>
  <si>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</si>
  <si>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</si>
  <si>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</si>
  <si>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</si>
  <si>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</si>
  <si>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</si>
  <si>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</si>
  <si>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</si>
  <si>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</si>
  <si>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</si>
  <si>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</si>
  <si>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</si>
  <si>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</si>
  <si>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</si>
  <si>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</si>
  <si>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</si>
  <si>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</si>
  <si>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</si>
  <si>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</si>
  <si>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</si>
  <si>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</si>
  <si>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</si>
  <si>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</si>
  <si>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</si>
  <si>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</si>
  <si>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</si>
  <si>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</si>
  <si>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</si>
  <si>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</si>
  <si>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</si>
  <si>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</si>
  <si>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</si>
  <si>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</si>
  <si>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</si>
  <si>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</si>
  <si>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</si>
  <si>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</si>
  <si>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</si>
  <si>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</si>
  <si>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</si>
  <si>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</si>
  <si>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</si>
  <si>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</si>
  <si>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</si>
  <si>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</si>
  <si>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</si>
  <si>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</si>
  <si>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</si>
  <si>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</si>
  <si>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</si>
  <si>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</si>
  <si>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</si>
  <si>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</si>
  <si>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</si>
  <si>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</si>
  <si>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</si>
  <si>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</si>
  <si>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</si>
  <si>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</si>
  <si>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</si>
  <si>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</si>
  <si>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</si>
  <si>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</si>
  <si>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</si>
  <si>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</si>
  <si>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</si>
  <si>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</si>
  <si>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</si>
  <si>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</si>
  <si>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</si>
  <si>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</si>
  <si>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</si>
  <si>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</si>
  <si>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</si>
  <si>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</si>
  <si>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</si>
  <si>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</si>
  <si>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</si>
  <si>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</si>
  <si>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</si>
  <si>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</si>
  <si>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</si>
  <si>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</si>
  <si>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</si>
  <si>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</si>
  <si>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</si>
  <si>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</si>
  <si>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</si>
  <si>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</si>
  <si>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</si>
  <si>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</si>
  <si>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</si>
  <si>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</si>
  <si>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</si>
  <si>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</si>
  <si>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</si>
  <si>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</si>
  <si>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</si>
  <si>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</si>
  <si>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</si>
  <si>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</si>
  <si>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</si>
  <si>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</si>
  <si>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</si>
  <si>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</si>
  <si>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</si>
  <si>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</si>
  <si>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</si>
  <si>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</si>
  <si>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</si>
  <si>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</si>
  <si>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</si>
  <si>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</si>
  <si>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</si>
  <si>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</si>
  <si>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</si>
  <si>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</si>
  <si>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</si>
  <si>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</si>
  <si>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</si>
  <si>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</si>
  <si>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</si>
  <si>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</si>
  <si>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</si>
  <si>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</si>
  <si>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</si>
  <si>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</si>
  <si>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</si>
  <si>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</si>
  <si>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</si>
  <si>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</si>
  <si>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</si>
  <si>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</si>
  <si>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</si>
  <si>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</si>
  <si>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</si>
  <si>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</si>
  <si>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</si>
  <si>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</si>
  <si>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</si>
  <si>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</si>
  <si>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</si>
  <si>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</si>
  <si>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</si>
  <si>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</si>
  <si>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</si>
  <si>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</si>
  <si>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</si>
  <si>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</si>
  <si>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</si>
  <si>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</si>
  <si>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</si>
  <si>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</si>
  <si>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</si>
  <si>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</si>
  <si>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</si>
  <si>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</si>
  <si>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</si>
  <si>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</si>
  <si>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</si>
  <si>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</si>
  <si>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</si>
  <si>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</si>
  <si>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</si>
  <si>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</si>
  <si>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</si>
  <si>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</si>
  <si>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</si>
  <si>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</si>
  <si>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</si>
  <si>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</si>
  <si>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</si>
  <si>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</si>
  <si>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</si>
  <si>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</si>
  <si>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</si>
  <si>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</si>
  <si>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</si>
  <si>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</si>
  <si>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</si>
  <si>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</si>
  <si>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</si>
  <si>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</si>
  <si>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</si>
  <si>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</si>
  <si>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</si>
  <si>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</si>
  <si>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</si>
  <si>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</si>
  <si>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</si>
  <si>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</si>
  <si>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</si>
  <si>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</si>
  <si>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</si>
  <si>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</si>
  <si>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</si>
  <si>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</si>
  <si>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</si>
  <si>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</si>
  <si>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</si>
  <si>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</si>
  <si>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</si>
  <si>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</si>
  <si>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</si>
  <si>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</si>
  <si>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</si>
  <si>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</si>
  <si>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</si>
  <si>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</si>
  <si>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</si>
  <si>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</si>
  <si>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</si>
  <si>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</si>
  <si>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</si>
  <si>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</si>
  <si>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</si>
  <si>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</si>
  <si>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</si>
  <si>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</si>
  <si>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</si>
  <si>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</si>
  <si>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</si>
  <si>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</si>
  <si>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</si>
  <si>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</si>
  <si>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</si>
  <si>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</si>
  <si>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</si>
  <si>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</si>
  <si>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</si>
  <si>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</si>
  <si>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</si>
  <si>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</si>
  <si>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</si>
  <si>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</si>
  <si>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</si>
  <si>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</si>
  <si>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</si>
  <si>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</si>
  <si>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</si>
  <si>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</si>
  <si>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</si>
  <si>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</si>
  <si>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</si>
  <si>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</si>
  <si>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</si>
  <si>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</si>
  <si>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</si>
  <si>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</si>
  <si>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</si>
  <si>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</si>
  <si>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</si>
  <si>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</si>
  <si>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</si>
  <si>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</si>
  <si>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</si>
  <si>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</si>
  <si>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</si>
  <si>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</si>
  <si>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</si>
  <si>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</si>
  <si>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</si>
  <si>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</si>
  <si>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</si>
  <si>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</si>
  <si>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</si>
  <si>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</si>
  <si>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</si>
  <si>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</si>
  <si>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</si>
  <si>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</si>
  <si>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</si>
  <si>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</si>
  <si>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</si>
  <si>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</si>
  <si>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</si>
  <si>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</si>
  <si>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</si>
  <si>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</si>
  <si>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</si>
  <si>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</si>
  <si>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</si>
  <si>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</si>
  <si>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</si>
  <si>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</si>
  <si>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</si>
  <si>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</si>
  <si>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</si>
  <si>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</si>
  <si>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</si>
  <si>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</si>
  <si>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</si>
  <si>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</si>
  <si>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</si>
  <si>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</si>
  <si>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</si>
  <si>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</si>
  <si>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</si>
  <si>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</si>
  <si>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</si>
  <si>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</si>
  <si>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</si>
  <si>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</si>
  <si>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</si>
  <si>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</si>
  <si>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</si>
  <si>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</si>
  <si>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</si>
  <si>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</si>
  <si>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</si>
  <si>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</si>
  <si>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</si>
  <si>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</si>
  <si>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</si>
  <si>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</si>
  <si>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</si>
  <si>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</si>
  <si>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</si>
  <si>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</si>
  <si>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</si>
  <si>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</si>
  <si>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</si>
  <si>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</si>
  <si>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</si>
  <si>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</si>
  <si>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</si>
  <si>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</si>
  <si>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</si>
  <si>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</si>
  <si>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</si>
  <si>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</si>
  <si>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</si>
  <si>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</si>
  <si>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</si>
  <si>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</si>
  <si>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</si>
  <si>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</si>
  <si>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</si>
  <si>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</si>
  <si>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</si>
  <si>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</si>
  <si>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</si>
  <si>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</si>
  <si>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</si>
  <si>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</si>
  <si>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</si>
  <si>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</si>
  <si>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</si>
  <si>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</si>
  <si>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</si>
  <si>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</si>
  <si>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</si>
  <si>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</si>
  <si>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</si>
  <si>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</si>
  <si>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</si>
  <si>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</si>
  <si>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</si>
  <si>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</si>
  <si>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PCM-20251122-00000489</t>
  </si>
  <si>
    <t>ETA 80 min</t>
  </si>
  <si>
    <t>PCM-20251122-00000538</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</si>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</sst>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320.47325543981424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45983.42168136574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45983.42168136574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45983.42168136574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45983.42168136574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45983.42168136574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45983.42168136574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45983.42168136574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45983.42168136574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45983.42168136574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45983.42168136574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45983.42168136574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45983.42168136574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45983.42168136574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45983.42168136574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45983.42168136574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45983.42168136574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45983.42168136574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45983.42168136574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45983.42168136574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45983.42168136574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45983.42168136574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45983.42168136574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45983.42168136574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45983.42168136574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45983.42168136574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45983.42168136574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45983.42168136574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45983.42168136574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45983.42168136574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45983.42168136574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45983.42168136574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45983.42168136574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45983.42168136574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45983.42168136574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45983.42168136574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45983.42168136574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45983.42168136574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45983.42168136574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45983.42168136574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45983.42168136574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45983.42168136574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45983.42168136574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45983.42168136574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45983.42168136574</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45983.42168136574</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158.4218434027789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0.12769988425861811</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45983.42168136574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45983.42168136574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45983.42168136574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45983.42168136574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45983.42168136574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45983.42168136574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45983.42168136574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45983.42168136574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45983.42168136574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45983.42168136574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45983.42168136574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45983.42168136574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45983.42168136574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45983.42168136574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45983.42168136574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45983.42168136574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45983.42168136574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45983.42168136574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45983.42168136574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45983.42168136574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45983.42168136574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45983.42168136574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45983.42168136574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45983.42168136574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45983.42168136574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45983.42168136574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45983.42168136574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45983.42168136574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45983.42168136574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45983.42168136574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45983.42168136574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45983.42168136574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45983.42168136574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45983.42168136574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45983.42168136574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45983.42168136574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45983.42168136574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45983.42168136574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45983.42168136574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45983.42168136574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45983.42168136574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45983.42168136574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45983.42168136574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45983.42168136574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45983.42168136574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45983.42168136574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45983.42168136574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45983.42168136574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45983.42168136574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45983.42168136574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45983.42168136574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45983.42168136574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45983.42168136574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45983.42168136574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45983.42168136574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45983.42168136574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45983.42168136574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45983.42168136574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45983.42168136574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45983.42168136574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45983.42168136574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45983.42168136574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45983.42168136574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45983.42168136574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45983.42168136574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45983.42168136574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45983.42168136574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45983.42168136574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45983.42168136574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45983.42168136574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45983.42168136574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45983.42168136574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45983.42168136574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45983.42168136574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45983.42168136574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45983.42168136574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45983.42168136574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45983.42168136574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45983.42168136574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45983.42168136574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45983.42168136574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45983.42168136574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45983.42168136574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45983.42168136574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45983.42168136574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45983.42168136574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45983.42168136574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45983.42168136574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45983.42168136574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45983.42168136574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45983.42168136574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45983.42168136574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45983.42168136574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45983.42168136574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45983.42168136574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45983.42168136574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45983.42168136574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45983.42168136574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45983.42168136574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45983.42168136574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45983.42168136574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45983.42168136574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45983.42168136574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45983.42168136574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45983.42168136574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45983.42168136574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45983.42168136574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45983.42168136574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45983.42168136574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45983.42168136574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45983.42168136574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45983.42168136574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45983.42168136574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45983.42168136574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45983.42168136574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45983.42168136574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45983.42168136574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45983.42168136574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45983.42168136574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45983.42168136574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45983.42168136574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45983.42168136574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45983.42168136574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45983.42168136574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45983.42168136574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45983.42168136574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45983.42168136574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45983.42168136574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45983.42168136574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45983.42168136574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45983.42168136574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45983.42168136574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45983.42168136574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45983.42168136574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45983.42168136574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45983.42168136574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45983.42168136574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45983.42168136574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45983.42168136574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45983.42168136574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45983.42168136574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45983.42168136574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45983.42168136574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45983.42168136574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45983.42168136574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45983.42168136574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45983.42168136574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45983.42168136574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45983.42168136574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45983.42168136574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45983.42168136574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45983.42168136574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45983.42168136574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45983.42168136574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45983.42168136574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45983.42168136574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45983.42168136574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45983.42168136574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45983.42168136574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45983.42168136574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45983.42168136574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45983.42168136574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45983.42168136574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45983.42168136574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45983.42168136574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45983.42168136574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45983.42168136574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45983.42168136574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45983.42168136574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45983.42168136574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45983.42168136574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45983.42168136574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45983.42168136574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45983.42168136574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45983.42168136574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45983.42168136574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45983.42168136574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45983.42168136574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45983.42168136574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45983.42168136574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45983.42168136574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45983.42168136574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45983.42168136574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45983.42168136574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45983.42168136574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45983.42168136574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45983.42168136574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45983.42168136574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45983.42168136574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45983.42168136574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45983.42168136574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45983.42168136574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45983.42168136574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45983.42168136574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45983.42168136574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45983.42168136574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45983.42168136574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45983.42168136574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45983.42168136574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45983.42168136574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45983.42168136574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45983.42168136574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45983.42168136574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45983.42168136574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45983.42168136574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45983.42168136574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45983.42168136574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45983.42168136574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45983.42168136574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45983.42168136574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45983.42168136574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45983.42168136574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45983.42168136574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45983.42168136574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45983.42168136574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45983.42168136574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45983.42168136574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45983.42168136574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45983.42168136574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45983.42168136574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45983.42168136574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45983.42168136574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45983.42168136574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45983.42168136574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45983.42168136574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45983.42168136574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45983.42168136574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45983.42168136574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45983.42168136574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45983.42168136574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45983.42168136574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45983.42168136574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45983.42168136574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45983.42168136574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45983.42168136574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45983.42168136574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45983.42168136574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45983.42168136574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45983.42168136574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45983.42168136574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45983.42168136574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45983.42168136574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45983.42168136574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45983.42168136574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45983.42168136574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45983.42168136574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45983.42168136574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45983.42168136574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45983.42168136574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45983.42168136574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45983.42168136574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45983.42168136574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45983.42168136574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45983.42168136574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45983.42168136574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45983.42168136574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45983.42168136574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45983.42168136574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45983.42168136574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45983.42168136574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45983.42168136574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45983.42168136574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45983.42168136574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45983.42168136574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45983.42168136574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45983.42168136574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45983.42168136574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45983.42168136574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45983.42168136574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45983.42168136574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45983.42168136574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45983.42168136574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45983.42168136574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45983.42168136574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45983.42168136574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45983.42168136574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45983.42168136574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45983.42168136574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45983.42168136574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45983.42168136574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45983.42168136574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45983.42168136574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45983.42168136574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45983.42168136574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45983.42168136574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45983.42168136574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45983.42168136574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45983.42168136574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45983.42168136574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45983.42168136574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45983.42168136574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45983.42168136574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45983.42168136574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45983.42168136574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45983.42168136574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45983.42168136574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45983.42168136574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45983.42168136574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45983.42168136574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45983.42168136574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45983.42168136574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45983.42168136574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45983.42168136574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45983.42168136574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45983.42168136574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45983.42168136574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45983.42168136574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45983.42168136574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45983.42168136574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45983.42168136574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45983.42168136574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45983.42168136574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45983.42168136574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45983.42168136574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45983.42168136574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45983.42168136574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45983.42168136574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45983.42168136574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45983.42168136574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45983.42168136574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45983.42168136574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45983.42168136574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45983.42168136574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45983.42168136574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45983.42168136574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45983.42168136574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45983.42168136574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45983.42168136574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45983.42168136574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45983.42168136574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45983.42168136574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45983.42168136574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45983.42168136574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45983.42168136574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45983.42168136574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45983.42168136574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45983.42168136574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45983.42168136574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45983.42168136574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45983.42168136574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45983.42168136574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45983.42168136574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45983.42168136574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45983.42168136574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45983.42168136574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45983.42168136574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45983.42168136574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45983.42168136574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45983.42168136574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45983.42168136574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45983.42168136574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45983.42168136574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45983.42168136574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45983.42168136574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45983.42168136574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45983.42168136574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45983.42168136574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45983.42168136574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45983.42168136574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45983.42168136574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45983.42168136574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45983.42168136574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45983.42168136574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45983.42168136574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45983.42168136574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45983.42168136574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45983.42168136574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45983.42168136574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45983.42168136574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45983.42168136574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45983.42168136574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45983.42168136574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45983.42168136574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45983.42168136574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45983.42168136574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45983.42168136574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45983.42168136574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45983.42168136574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45983.42168136574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45983.42168136574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45983.42168136574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45983.42168136574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45983.42168136574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45983.42168136574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45983.42168136574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45983.42168136574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45983.42168136574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45983.42168136574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45983.42168136574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45983.42168136574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45983.42168136574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45983.42168136574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45983.42168136574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45983.42168136574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45983.42168136574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45983.42168136574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45983.42168136574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45983.42168136574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45983.42168136574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45983.42168136574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45983.42168136574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45983.42168136574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45983.42168136574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45983.42168136574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45983.42168136574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45983.42168136574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45983.42168136574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45983.42168136574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45983.42168136574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45983.42168136574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45983.42168136574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45983.42168136574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45983.42168136574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45983.42168136574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45983.42168136574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45983.42168136574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45983.42168136574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45983.42168136574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45983.42168136574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45983.42168136574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45983.42168136574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45983.42168136574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45983.42168136574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45983.42168136574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45983.42168136574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45983.42168136574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45983.42168136574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45983.42168136574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45983.42168136574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45983.42168136574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45983.42168136574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45983.42168136574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45983.42168136574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45983.42168136574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45983.42168136574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45983.42168136574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45983.42168136574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45983.42168136574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45983.42168136574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45983.42168136574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45983.42168136574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45983.42168136574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45983.42168136574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45983.42168136574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45983.42168136574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45983.42168136574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45983.42168136574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45983.42168136574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45983.42168136574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45983.42168136574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45983.42168136574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45983.42168136574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45983.42168136574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45983.42168136574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45983.42168136574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45983.42168136574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45983.42168136574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45983.42168136574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45983.42168136574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45983.42168136574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45983.42168136574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45983.42168136574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45983.42168136574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45983.42168136574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45983.42168136574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45983.42168136574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45983.42168136574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45983.42168136574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45983.42168136574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45983.42168136574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45983.42168136574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45983.42168136574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45983.42168136574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45983.42168136574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45983.42168136574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45983.42168136574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45983.42168136574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45983.42168136574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45983.42168136574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45983.42168136574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45983.42168136574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45983.42168136574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45983.42168136574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45983.42168136574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45983.42168136574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45983.42168136574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45983.42168136574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45983.42168136574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45983.42168136574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45983.42168136574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45983.42168136574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45983.42168136574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45983.42168136574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45983.42168136574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45983.42168136574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45983.42168136574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45983.42168136574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45983.42168136574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45983.42168136574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45983.42168136574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45983.42168136574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45983.42168136574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45983.42168136574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45983.42168136574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45983.42168136574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45983.42168136574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45983.42168136574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45983.42168136574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45983.42168136574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45983.42168136574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45983.42168136574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45983.42168136574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45983.42168136574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45983.42168136574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45983.42168136574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45983.42168136574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45983.42168136574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45983.42168136574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45983.42168136574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45983.42168136574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45983.42168136574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45983.42168136574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45983.42168136574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45983.42168136574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45983.42168136574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45983.42168136574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45983.42168136574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45983.42168136574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45983.42168136574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45983.42168136574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45983.42168136574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45983.42168136574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45983.42168136574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45983.42168136574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45983.42168136574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45983.42168136574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45983.42168136574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45983.42168136574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45983.42168136574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45983.42168136574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45983.42168136574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45983.42168136574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45983.42168136574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45983.42168136574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45983.42168136574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45983.42168136574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45983.42168136574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45983.42168136574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45983.42168136574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45983.42168136574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45983.42168136574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45983.42168136574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45983.42168136574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45983.42168136574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45983.42168136574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45983.42168136574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45983.42168136574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45983.42168136574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45983.42168136574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45983.42168136574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45983.42168136574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45983.42168136574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45983.42168136574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45983.42168136574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45983.42168136574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45983.42168136574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45983.42168136574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45983.42168136574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45983.42168136574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45983.42168136574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45983.42168136574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45983.42168136574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45983.42168136574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45983.42168136574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45983.42168136574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45983.42168136574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45983.42168136574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45983.42168136574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45983.42168136574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45983.42168136574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45983.42168136574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45983.42168136574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45983.42168136574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45983.42168136574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45983.42168136574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45983.42168136574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45983.42168136574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45983.42168136574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45983.42168136574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45983.42168136574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45983.42168136574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45983.42168136574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45983.42168136574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45983.42168136574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45983.42168136574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45983.42168136574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45983.42168136574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45983.42168136574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45983.42168136574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45983.42168136574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45983.42168136574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45983.42168136574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45983.42168136574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45983.42168136574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45983.42168136574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45983.42168136574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45983.42168136574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45983.42168136574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45983.42168136574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45983.42168136574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45983.42168136574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45983.42168136574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45983.42168136574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45983.42168136574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45983.42168136574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45983.42168136574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45983.42168136574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45983.42168136574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45983.42168136574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45983.42168136574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45983.42168136574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45983.42168136574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45983.42168136574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45983.42168136574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45983.42168136574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45983.42168136574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45983.42168136574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45983.42168136574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45983.42168136574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45983.42168136574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45983.42168136574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45983.42168136574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45983.42168136574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45983.42168136574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45983.42168136574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45983.42168136574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45983.42168136574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45983.42168136574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45983.42168136574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45983.42168136574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45983.42168136574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45983.42168136574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45983.42168136574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45983.42168136574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45983.42168136574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45983.42168136574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45983.42168136574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45983.42168136574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45983.42168136574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45983.42168136574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45983.42168136574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45983.42168136574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45983.42168136574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45983.42168136574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45983.42168136574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45983.42168136574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45983.42168136574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45983.42168136574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45983.42168136574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45983.42168136574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45983.42168136574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45983.42168136574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45983.42168136574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45983.42168136574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45983.42168136574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45983.42168136574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45983.42168136574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45983.42168136574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45983.42168136574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45983.42168136574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45983.42168136574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45983.42168136574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45983.42168136574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45983.42168136574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45983.42168136574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45983.42168136574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45983.42168136574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45983.42168136574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45983.42168136574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45983.42168136574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45983.42168136574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45983.42168136574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45983.42168136574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45983.42168136574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45983.42168136574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45983.42168136574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45983.42168136574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45983.42168136574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45983.42168136574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45983.42168136574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45983.42168136574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45983.42168136574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45983.42168136574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45983.42168136574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45983.42168136574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45983.42168136574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45983.42168136574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45983.42168136574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45983.42168136574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45983.42168136574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45983.42168136574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45983.42168136574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45983.42168136574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45983.42168136574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45983.42168136574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45983.42168136574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45983.42168136574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45983.42168136574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45983.42168136574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45983.42168136574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45983.42168136574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45983.42168136574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45983.42168136574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45983.42168136574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45983.42168136574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45983.42168136574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45983.42168136574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45983.42168136574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45983.42168136574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45983.42168136574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45983.42168136574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45983.42168136574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45983.42168136574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45983.42168136574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45983.42168136574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45983.42168136574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45983.42168136574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45983.42168136574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45983.42168136574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45983.42168136574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45983.42168136574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45983.42168136574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45983.42168136574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45983.42168136574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45983.42168136574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45983.42168136574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45983.42168136574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45983.42168136574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45983.42168136574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45983.42168136574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45983.42168136574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45983.42168136574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45983.42168136574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45983.42168136574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45983.42168136574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45983.42168136574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45983.42168136574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45983.42168136574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45983.42168136574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45983.42168136574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45983.42168136574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45983.42168136574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45983.42168136574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45983.42168136574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45983.42168136574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45983.42168136574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45983.42168136574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45983.42168136574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45983.42168136574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45983.42168136574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45983.42168136574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45983.42168136574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45983.42168136574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45983.42168136574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45983.42168136574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45983.42168136574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45983.42168136574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45983.42168136574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45983.42168136574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45983.42168136574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45983.42168136574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45983.42168136574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45983.42168136574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45983.42168136574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45983.42168136574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45983.42168136574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45983.42168136574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45983.42168136574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45983.42168136574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45983.42168136574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45983.42168136574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45983.42168136574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45983.42168136574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45983.42168136574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45983.42168136574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45983.42168136574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45983.42168136574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45983.42168136574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45983.42168136574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45983.42168136574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45983.42168136574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45983.42168136574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45983.42168136574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45983.42168136574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45983.42168136574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45983.42168136574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45983.42168136574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45983.42168136574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45983.42168136574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45983.42168136574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45983.42168136574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45983.42168136574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45983.42168136574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45983.42168136574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45983.42168136574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45983.42168136574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45983.42168136574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45983.42168136574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45983.42168136574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45983.42168136574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45983.42168136574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45983.42168136574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45983.42168136574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45983.42168136574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45983.42168136574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45983.42168136574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45983.42168136574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45983.42168136574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45983.42168136574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45983.42168136574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45983.42168136574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45983.42168136574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45983.42168136574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45983.42168136574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45983.42168136574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45983.42168136574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45983.42168136574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45983.42168136574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45983.42168136574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45983.42168136574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45983.42168136574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45983.42168136574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45983.42168136574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45983.42168136574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45983.42168136574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45983.42168136574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45983.42168136574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45983.42168136574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45983.42168136574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45983.42168136574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45983.42168136574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45983.42168136574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45983.42168136574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45983.42168136574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45983.42168136574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45983.42168136574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45983.42168136574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45983.42168136574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45983.42168136574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45983.42168136574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45983.42168136574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45983.42168136574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45983.42168136574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45983.42168136574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45983.42168136574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45983.42168136574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45983.42168136574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45983.42168136574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45983.42168136574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45983.42168136574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45983.42168136574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45983.42168136574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45983.42168136574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45983.42168136574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45983.42168136574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45983.42168136574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45983.42168136574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45983.42168136574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45983.42168136574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45983.42168136574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45983.42168136574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45983.42168136574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45983.42168136574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45983.42168136574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45983.42168136574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45983.42168136574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45983.42168136574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45983.42168136574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45983.42168136574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45983.42168136574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45983.42168136574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45983.42168136574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45983.42168136574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45983.42168136574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45983.42168136574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45983.42168136574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45983.42168136574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45983.42168136574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45983.42168136574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45983.42168136574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45983.42168136574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45983.42168136574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45983.42168136574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45983.42168136574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45983.42168136574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45983.42168136574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45983.42168136574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45983.42168136574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45983.42168136574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45983.42168136574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45983.42168136574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45983.42168136574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45983.42168136574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45983.42168136574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45983.42168136574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45983.42168136574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45983.42168136574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45983.42168136574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45983.42168136574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45983.42168136574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45983.42168136574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45983.42168136574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45983.42168136574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45983.42168136574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45983.42168136574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45983.42168136574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45983.42168136574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45983.42168136574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45983.42168136574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45983.42168136574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45983.42168136574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45983.42168136574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45983.42168136574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45983.42168136574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45983.42168136574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45983.42168136574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45983.42168136574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45983.42168136574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45983.42168136574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45983.42168136574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45983.42168136574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45983.42168136574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45983.42168136574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45983.42168136574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45983.42168136574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45983.42168136574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45983.42168136574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45983.42168136574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45983.42168136574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45983.42168136574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45983.42168136574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45983.42168136574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45983.42168136574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45983.42168136574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45983.42168136574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45983.42168136574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45983.42168136574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45983.42168136574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45983.42168136574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45983.42168136574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45983.42168136574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45983.42168136574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45983.42168136574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45983.42168136574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45983.42168136574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45983.42168136574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45983.42168136574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45983.42168136574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45983.42168136574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45983.42168136574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45983.42168136574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45983.42168136574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45983.42168136574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45983.42168136574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45983.42168136574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45983.42168136574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45983.42168136574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45983.42168136574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45983.42168136574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45983.42168136574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45983.42168136574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45983.42168136574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45983.42168136574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45983.42168136574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45983.42168136574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45983.42168136574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45983.42168136574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45983.42168136574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45983.42168136574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45983.42168136574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45983.42168136574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45983.42168136574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45983.42168136574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45983.42168136574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45983.42168136574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45983.42168136574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45983.42168136574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45983.42168136574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45983.42168136574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45983.42168136574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45983.42168136574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45983.42168136574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45983.42168136574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45983.42168136574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45983.42168136574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45983.42168136574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45983.42168136574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45983.42168136574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45983.42168136574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45983.42168136574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45983.42168136574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45983.42168136574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45983.42168136574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45983.42168136574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45983.42168136574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45983.42168136574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45983.42168136574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45983.42168136574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45983.42168136574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45983.42168136574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45983.42168136574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45983.42168136574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45983.42168136574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45983.42168136574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45983.42168136574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45983.42168136574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45983.42168136574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45983.42168136574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45983.42168136574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45983.42168136574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45983.42168136574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45983.42168136574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45983.42168136574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45983.42168136574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45983.42168136574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45983.42168136574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45983.42168136574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45983.42168136574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45983.42168136574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45983.42168136574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45983.42168136574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45983.42168136574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45983.42168136574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45983.42168136574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45983.42168136574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45983.42168136574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45983.42168136574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45983.42168136574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45983.42168136574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45983.42168136574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45983.42168136574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45983.42168136574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45983.42168136574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45983.42168136574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45983.42168136574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45983.42168136574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45983.42168136574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45983.42168136574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45983.42168136574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45983.42168136574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45983.42168136574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45983.42168136574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45983.42168136574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45983.42168136574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45983.42168136574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45983.42168136574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45983.42168136574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45983.42168136574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45983.42168136574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45983.42168136574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45983.42168136574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45983.42168136574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45983.42168136574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45983.42168136574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45983.42168136574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45983.42168136574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45983.42168136574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45983.42168136574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45983.42168136574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45983.42168136574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45983.42168136574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45983.42168136574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45983.42168136574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45983.42168136574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45983.42168136574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45983.42168136574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45983.42168136574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45983.42168136574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45983.42168136574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45983.42168136574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45983.42168136574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45983.42168136574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45983.42168136574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45983.42168136574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45983.42168136574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45983.42168136574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45983.42168136574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45983.42168136574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45983.42168136574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45983.42168136574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45983.42168136574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45983.42168136574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45983.42168136574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45983.42168136574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45983.42168136574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45983.42168136574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45983.42168136574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45983.42168136574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45983.42168136574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45983.42168136574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45983.42168136574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45983.42168136574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45983.42168136574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45983.42168136574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45983.42168136574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45983.42168136574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45983.42168136574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45983.42168136574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45983.42168136574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45983.42168136574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45983.42168136574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45983.42168136574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45983.42168136574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45983.42168136574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45983.42168136574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45983.42168136574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45983.42168136574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45983.42168136574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45983.42168136574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45983.42168136574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45983.42168136574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45983.42168136574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45983.42168136574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45983.42168136574</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279.94096377314418</v>
      </c>
      <c r="H2" s="95">
        <v>45703.474768518521</v>
      </c>
      <c r="I2" s="95" t="str">
        <f>IFERROR(VLOOKUP(D2,DB!A:F,6,0),"")</f>
        <v>SCECO</v>
      </c>
      <c r="J2" s="95" t="str">
        <f>IFERROR(VLOOKUP(D2,DB!A:G,7,0),"")</f>
        <v>Dead</v>
      </c>
      <c r="K2" s="97" t="s">
        <v>39108</v>
      </c>
      <c r="L2" s="91" t="str">
        <f>IFERROR(VLOOKUP(D2,DB!A:I,9,0),"")</f>
        <v>Latis</v>
      </c>
    </row>
    <row r="3" spans="1:16" ht="35.25" customHeight="1">
      <c r="A3" s="113" t="s">
        <v>39109</v>
      </c>
      <c r="B3" s="113" t="str">
        <f>IFERROR(VLOOKUP(D3,DB!A:K,11,0),"")</f>
        <v>R4</v>
      </c>
      <c r="C3" s="93">
        <v>1</v>
      </c>
      <c r="D3" s="91" t="s">
        <v>29370</v>
      </c>
      <c r="E3" s="94" t="s">
        <v>39100</v>
      </c>
      <c r="F3" s="95"/>
      <c r="G3" s="96">
        <f t="shared" ref="G3:G14" ca="1" si="0">IFERROR(NOW()-F3,"")</f>
        <v>45983.42168136574</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45983.42168136574</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45983.42168136574</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45983.42168136574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45983.42168136574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45983.42168136574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45983.42168136574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45983.42168136574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45983.42168136574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45983.42168136574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45983.42168136574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45983.42168136574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45983.42168136574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45983.42168136574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45983.42168136574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45983.42168136574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45983.42168136574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45983.42168136574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45983.42168136574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45983.42168136574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45983.42168136574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45983.42168136574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45983.42168136574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45983.42168136574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45983.42168136574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45983.42168136574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45983.42168136574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45983.42168136574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45983.42168136574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45983.42168136574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45983.42168136574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45983.42168136574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45983.42168136574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45983.42168136574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45983.42168136574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45983.42168136574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45983.42168136574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45983.42168136574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45983.42168136574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45983.42168136574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45983.42168136574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45983.42168136574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45983.42168136574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45983.42168136574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45983.42168136574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45983.42168136574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45983.42168136574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45983.42168136574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45983.42168136574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45983.42168136574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45983.42168136574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45983.42168136574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45983.42168136574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45983.42168136574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45983.42168136574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45983.42168136574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45983.42168136574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45983.42168136574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45983.42168136574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45983.42168136574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45983.42168136574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45983.42168136574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45983.42168136574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45983.42168136574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45983.42168136574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45983.42168136574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45983.42168136574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45983.42168136574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45983.42168136574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45983.42168136574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45983.42168136574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45983.42168136574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45983.42168136574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45983.42168136574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45983.42168136574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45983.42168136574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45983.42168136574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45983.42168136574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45983.42168136574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45983.42168136574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45983.42168136574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45983.42168136574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45983.42168136574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45983.42168136574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45983.42168136574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45983.42168136574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45983.42168136574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45983.42168136574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45983.42168136574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45983.42168136574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45983.42168136574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45983.42168136574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45983.42168136574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45983.42168136574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45983.42168136574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45983.42168136574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45983.42168136574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45983.42168136574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45983.42168136574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45983.42168136574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45983.42168136574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45983.42168136574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45983.42168136574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45983.42168136574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45983.42168136574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45983.42168136574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45983.42168136574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45983.42168136574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45983.42168136574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45983.42168136574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45983.42168136574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45983.42168136574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45983.42168136574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45983.42168136574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45983.42168136574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45983.42168136574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45983.42168136574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45983.42168136574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45983.42168136574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45983.42168136574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45983.42168136574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45983.42168136574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45983.42168136574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45983.42168136574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45983.42168136574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45983.42168136574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45983.42168136574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45983.42168136574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45983.42168136574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45983.42168136574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45983.42168136574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45983.42168136574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45983.42168136574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45983.42168136574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45983.42168136574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45983.42168136574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45983.42168136574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45983.42168136574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45983.42168136574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45983.42168136574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45983.42168136574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45983.42168136574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45983.42168136574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45983.42168136574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45983.42168136574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45983.42168136574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45983.42168136574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45983.42168136574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45983.42168136574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45983.42168136574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45983.42168136574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45983.42168136574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45983.42168136574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45983.42168136574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45983.42168136574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45983.42168136574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45983.42168136574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45983.42168136574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45983.42168136574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45983.42168136574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45983.42168136574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45983.42168136574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45983.42168136574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45983.42168136574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45983.42168136574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45983.42168136574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45983.42168136574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45983.42168136574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45983.42168136574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45983.42168136574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45983.42168136574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45983.42168136574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45983.42168136574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45983.42168136574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45983.42168136574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45983.42168136574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45983.42168136574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45983.42168136574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45983.42168136574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45983.42168136574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45983.42168136574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45983.42168136574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45983.42168136574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45983.42168136574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45983.42168136574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45983.42168136574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45983.42168136574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45983.42168136574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45983.42168136574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45983.42168136574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45983.42168136574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45983.42168136574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45983.42168136574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45983.42168136574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45983.42168136574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45983.42168136574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45983.42168136574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45983.42168136574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45983.42168136574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45983.42168136574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45983.42168136574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45983.42168136574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45983.42168136574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45983.42168136574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45983.42168136574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45983.42168136574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45983.42168136574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45983.42168136574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45983.42168136574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45983.42168136574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45983.42168136574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45983.42168136574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45983.42168136574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45983.42168136574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45983.42168136574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45983.42168136574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45983.42168136574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45983.42168136574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45983.42168136574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45983.42168136574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45983.42168136574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45983.42168136574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45983.42168136574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45983.42168136574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45983.42168136574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45983.42168136574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45983.42168136574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45983.42168136574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45983.42168136574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45983.42168136574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45983.42168136574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45983.42168136574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45983.42168136574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45983.42168136574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45983.42168136574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45983.42168136574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45983.42168136574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45983.42168136574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45983.42168136574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45983.42168136574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45983.42168136574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45983.42168136574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45983.42168136574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45983.42168136574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45983.42168136574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45983.42168136574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45983.42168136574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45983.42168136574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45983.42168136574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45983.42168136574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45983.42168136574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45983.42168136574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45983.42168136574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45983.42168136574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45983.42168136574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45983.42168136574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45983.42168136574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45983.42168136574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45983.42168136574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45983.42168136574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45983.42168136574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45983.42168136574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45983.42168136574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45983.42168136574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45983.42168136574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45983.42168136574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45983.42168136574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45983.42168136574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45983.42168136574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45983.42168136574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45983.42168136574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45983.42168136574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45983.42168136574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45983.42168136574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45983.42168136574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45983.42168136574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45983.42168136574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45983.42168136574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45983.42168136574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45983.42168136574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45983.42168136574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45983.42168136574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45983.42168136574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45983.42168136574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45983.42168136574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45983.42168136574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45983.42168136574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45983.42168136574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45983.42168136574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45983.42168136574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45983.42168136574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45983.42168136574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45983.42168136574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45983.42168136574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45983.42168136574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45983.42168136574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45983.42168136574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45983.42168136574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45983.42168136574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45983.42168136574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45983.42168136574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45983.42168136574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45983.42168136574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45983.42168136574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45983.42168136574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45983.42168136574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45983.42168136574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45983.42168136574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45983.42168136574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45983.42168136574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45983.42168136574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45983.42168136574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45983.42168136574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45983.42168136574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45983.42168136574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45983.42168136574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45983.42168136574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45983.42168136574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45983.42168136574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45983.42168136574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45983.42168136574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45983.42168136574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45983.42168136574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45983.42168136574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45983.42168136574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45983.42168136574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45983.42168136574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45983.42168136574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45983.42168136574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45983.42168136574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45983.42168136574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45983.42168136574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45983.42168136574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45983.42168136574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45983.42168136574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45983.42168136574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45983.42168136574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45983.42168136574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45983.42168136574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45983.42168136574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45983.42168136574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45983.42168136574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45983.42168136574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45983.42168136574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45983.42168136574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45983.42168136574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45983.42168136574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45983.42168136574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45983.42168136574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45983.42168136574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45983.42168136574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45983.42168136574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45983.42168136574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45983.42168136574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45983.42168136574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45983.42168136574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45983.42168136574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45983.42168136574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45983.42168136574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45983.42168136574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45983.42168136574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45983.42168136574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45983.42168136574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45983.42168136574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45983.42168136574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45983.42168136574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45983.42168136574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45983.42168136574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45983.42168136574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45983.42168136574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45983.42168136574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45983.42168136574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45983.42168136574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45983.42168136574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45983.42168136574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45983.42168136574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45983.42168136574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45983.42168136574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45983.42168136574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45983.42168136574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45983.42168136574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45983.42168136574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45983.42168136574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45983.42168136574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45983.42168136574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45983.42168136574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45983.42168136574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45983.42168136574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45983.42168136574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45983.42168136574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45983.42168136574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45983.42168136574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45983.42168136574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45983.42168136574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45983.42168136574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45983.42168136574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45983.42168136574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45983.42168136574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45983.42168136574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45983.42168136574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45983.42168136574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45983.42168136574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45983.42168136574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45983.42168136574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45983.42168136574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45983.42168136574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45983.42168136574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45983.42168136574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45983.42168136574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45983.42168136574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45983.42168136574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45983.42168136574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45983.42168136574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45983.42168136574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45983.42168136574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45983.42168136574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45983.42168136574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45983.42168136574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45983.42168136574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45983.42168136574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45983.42168136574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45983.42168136574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45983.42168136574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45983.42168136574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45983.42168136574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45983.42168136574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45983.42168136574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45983.42168136574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45983.42168136574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45983.42168136574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45983.42168136574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45983.42168136574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45983.42168136574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45983.42168136574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45983.42168136574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45983.42168136574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45983.42168136574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45983.42168136574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45983.42168136574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45983.42168136574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45983.42168136574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45983.42168136574</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0"/>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91.589621180552058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57.232804050923733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34.760570254627964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5.9068781250025495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2.0483827546268003</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0.65312812499905704</v>
      </c>
      <c r="H7" s="128">
        <v>45982.753275462965</v>
      </c>
      <c r="I7" s="109" t="str">
        <f>IFERROR(VLOOKUP(D7,DB!A:F,6,0),"")</f>
        <v>SCECO</v>
      </c>
      <c r="J7" s="109" t="str">
        <f>IFERROR(VLOOKUP(D7,DB!A:G,7,0),"")</f>
        <v>Good</v>
      </c>
      <c r="K7" s="109" t="s">
        <v>39123</v>
      </c>
      <c r="L7" s="109" t="str">
        <f>IFERROR(VLOOKUP(D7,DB!A:I,9,0),"")</f>
        <v>Latis</v>
      </c>
    </row>
    <row r="8" spans="1:13">
      <c r="A8" s="109"/>
      <c r="B8" s="109" t="str">
        <f>IFERROR(VLOOKUP(D8,DB!A:K,11,0),"")</f>
        <v/>
      </c>
      <c r="C8" s="109"/>
      <c r="D8"/>
      <c r="E8" s="109"/>
      <c r="F8" s="109"/>
      <c r="G8" s="111">
        <f ca="1">IFERROR(NOW()-F8,"")</f>
        <v>45983.42168136574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45983.42168136574</v>
      </c>
      <c r="H9" s="109"/>
      <c r="I9" s="109" t="str">
        <f>IFERROR(VLOOKUP(D9,DB!A:F,6,0),"")</f>
        <v/>
      </c>
      <c r="J9" s="109" t="str">
        <f>IFERROR(VLOOKUP(D9,DB!A:G,7,0),"")</f>
        <v/>
      </c>
      <c r="K9" s="109"/>
      <c r="L9" s="109" t="str">
        <f>IFERROR(VLOOKUP(D9,DB!A:I,9,0),"")</f>
        <v/>
      </c>
    </row>
    <row r="10" spans="1:13">
      <c r="A10" s="109"/>
      <c r="B10" s="109" t="str">
        <f>IFERROR(VLOOKUP(D10,DB!A:K,11,0),"")</f>
        <v>R5</v>
      </c>
      <c r="C10" s="109"/>
      <c r="D10" s="109" t="s">
        <v>31132</v>
      </c>
      <c r="E10" s="109"/>
      <c r="F10" s="109"/>
      <c r="G10" s="111">
        <f ca="1">IFERROR(NOW()-F10,"")</f>
        <v>45983.42168136574</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c r="E11" s="109"/>
      <c r="F11" s="109"/>
      <c r="G11" s="111">
        <f ca="1">IFERROR(NOW()-F11,"")</f>
        <v>45983.42168136574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45983.42168136574</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45983.42168136574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45983.42168136574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45983.42168136574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45983.42168136574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45983.42168136574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45983.42168136574</v>
      </c>
      <c r="H18" s="109"/>
      <c r="I18" s="109" t="str">
        <f>IFERROR(VLOOKUP(D18,DB!A:F,6,0),"")</f>
        <v/>
      </c>
      <c r="J18" s="109" t="str">
        <f>IFERROR(VLOOKUP(D18,DB!A:G,7,0),"")</f>
        <v/>
      </c>
      <c r="K18" s="109"/>
      <c r="L18" s="109" t="str">
        <f>IFERROR(VLOOKUP(D18,DB!A:I,9,0),"")</f>
        <v/>
      </c>
    </row>
    <row r="19" spans="1:12">
      <c r="A19" s="109"/>
      <c r="B19" s="109" t="str">
        <f>IFERROR(VLOOKUP(D19,DB!A:K,11,0),"")</f>
        <v/>
      </c>
      <c r="C19" s="109"/>
      <c r="D19"/>
      <c r="E19" s="109"/>
      <c r="F19" s="109"/>
      <c r="G19" s="111">
        <f ca="1">IFERROR(NOW()-F19,"")</f>
        <v>45983.42168136574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45983.42168136574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45983.42168136574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45983.42168136574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45983.42168136574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45983.42168136574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45983.42168136574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45983.42168136574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45983.42168136574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45983.42168136574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45983.42168136574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45983.42168136574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45983.42168136574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45983.42168136574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45983.42168136574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45983.42168136574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45983.42168136574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45983.42168136574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45983.42168136574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45983.42168136574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45983.42168136574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45983.42168136574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45983.42168136574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45983.42168136574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45983.42168136574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45983.42168136574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45983.42168136574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45983.42168136574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45983.42168136574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45983.42168136574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45983.42168136574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45983.42168136574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45983.42168136574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45983.42168136574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45983.42168136574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45983.42168136574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45983.42168136574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45983.42168136574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45983.42168136574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45983.42168136574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45983.42168136574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45983.42168136574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45983.42168136574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45983.42168136574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45983.42168136574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45983.42168136574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45983.42168136574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45983.42168136574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45983.42168136574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45983.42168136574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45983.42168136574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45983.42168136574</v>
      </c>
      <c r="H70" s="109"/>
      <c r="I70" s="109" t="str">
        <f>IFERROR(VLOOKUP(D70,DB!A:F,6,0),"")</f>
        <v/>
      </c>
      <c r="J70" s="109" t="str">
        <f>IFERROR(VLOOKUP(D70,DB!A:G,7,0),"")</f>
        <v/>
      </c>
      <c r="K70" s="109"/>
      <c r="L70" s="109" t="str">
        <f>IFERROR(VLOOKUP(D70,DB!A:I,9,0),"")</f>
        <v/>
      </c>
    </row>
    <row r="71" spans="1:12">
      <c r="A71" s="131"/>
      <c r="B71" s="131" t="str">
        <f>IFERROR(VLOOKUP(D71,DB!A:K,11,0),"")</f>
        <v/>
      </c>
      <c r="C71" s="131"/>
      <c r="D71" s="131"/>
      <c r="E71" s="131"/>
      <c r="F71" s="132"/>
      <c r="G71" s="111">
        <f ca="1">IFERROR(NOW()-F71,"")</f>
        <v>45983.42168136574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45983.42168136574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45983.42168136574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45983.42168136574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45983.42168136574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45983.42168136574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45983.42168136574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45983.42168136574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45983.42168136574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45983.42168136574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45983.42168136574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45983.42168136574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45983.42168136574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45983.42168136574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45983.42168136574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45983.42168136574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45983.42168136574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45983.42168136574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45983.42168136574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45983.42168136574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45983.42168136574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45983.42168136574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45983.42168136574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45983.42168136574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45983.42168136574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45983.42168136574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45983.42168136574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45983.42168136574</v>
      </c>
      <c r="H98" s="132"/>
      <c r="I98" s="131" t="str">
        <f>IFERROR(VLOOKUP(D98,DB!A:F,6,0),"")</f>
        <v/>
      </c>
      <c r="J98" s="131" t="str">
        <f>IFERROR(VLOOKUP(D98,DB!A:G,7,0),"")</f>
        <v/>
      </c>
      <c r="K98" s="131"/>
      <c r="L98" s="131" t="str">
        <f>IFERROR(VLOOKUP(D98,DB!A:I,9,0),"")</f>
        <v/>
      </c>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39124</v>
      </c>
      <c r="B2" s="119" t="str">
        <f>IFERROR(VLOOKUP(D2,DB!A:K,11,0),"")</f>
        <v>R6</v>
      </c>
      <c r="C2" s="120">
        <v>2</v>
      </c>
      <c r="D2" s="119" t="s">
        <v>30989</v>
      </c>
      <c r="E2" s="109" t="s">
        <v>39021</v>
      </c>
      <c r="F2" s="150">
        <v>45983.378240740742</v>
      </c>
      <c r="G2" s="104">
        <f t="shared" ref="G2:G20" ca="1" si="0">IFERROR(NOW()-F2,"-")</f>
        <v>4.3440624998765998E-2</v>
      </c>
      <c r="H2" s="121">
        <v>45983.368923611109</v>
      </c>
      <c r="I2" s="119" t="str">
        <f>IFERROR(VLOOKUP(D2,DB!A:F,6,0),"")</f>
        <v>SCECO</v>
      </c>
      <c r="J2" s="119" t="str">
        <f>IFERROR(VLOOKUP(D2,DB!A:G,7,0),"")</f>
        <v>Vandalized</v>
      </c>
      <c r="K2" s="122" t="s">
        <v>39125</v>
      </c>
      <c r="L2" s="123" t="str">
        <f>IFERROR(VLOOKUP(D2,DB!A:I,9,0),"")</f>
        <v>Latis</v>
      </c>
    </row>
    <row r="3" spans="1:16382" ht="31.5" customHeight="1">
      <c r="A3" s="149" t="s">
        <v>39126</v>
      </c>
      <c r="B3" s="119" t="str">
        <f>IFERROR(VLOOKUP(D3,DB!A:K,11,0),"")</f>
        <v>R6</v>
      </c>
      <c r="C3" s="120">
        <v>1</v>
      </c>
      <c r="D3" s="119" t="s">
        <v>31093</v>
      </c>
      <c r="E3" s="109" t="s">
        <v>39021</v>
      </c>
      <c r="F3" s="150">
        <v>45983.404386574075</v>
      </c>
      <c r="G3" s="104">
        <f t="shared" ca="1" si="0"/>
        <v>1.7294791665335651E-2</v>
      </c>
      <c r="H3" s="150">
        <v>45983.398530092592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45983.42168136574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45983.42168136574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45983.42168136574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45983.42168136574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45983.42168136574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45983.42168136574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45983.42168136574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45983.42168136574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45983.42168136574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45983.42168136574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45983.42168136574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45983.42168136574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45983.42168136574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45983.42168136574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45983.42168136574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45983.42168136574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45983.42168136574</v>
      </c>
      <c r="H20" s="121"/>
      <c r="I20" s="119" t="str">
        <f>IFERROR(VLOOKUP(D20,DB!A:F,6,0),"")</f>
        <v/>
      </c>
      <c r="J20" s="119" t="str">
        <f>IFERROR(VLOOKUP(D20,DB!A:G,7,0),"")</f>
        <v/>
      </c>
      <c r="K20" s="122"/>
      <c r="L20" s="123"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2025-11-22T07:07:50Z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