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91" documentId="120_S{2AC9BD13-BADA-5192-A53E-5A8FF88502F6}" xr6:coauthVersionLast="47" xr6:coauthVersionMax="47" xr10:uidLastSave="{1315F371-01FD-4920-AD11-9DA8EC7719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<sst xmlns="http://schemas.openxmlformats.org/spreadsheetml/2006/main" count="181532" uniqueCount="39144">
  <si>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</si>
  <si>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</si>
  <si>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</si>
  <si>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</si>
  <si>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</si>
  <si>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</si>
  <si>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</si>
  <si>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</si>
  <si>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</si>
  <si>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</si>
  <si>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</si>
  <si>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</si>
  <si>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</si>
  <si>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</si>
  <si>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</si>
  <si>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</si>
  <si>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</si>
  <si>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</si>
  <si>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</si>
  <si>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</si>
  <si>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</si>
  <si>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</si>
  <si>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</si>
  <si>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</si>
  <si>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</si>
  <si>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</si>
  <si>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</si>
  <si>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</si>
  <si>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</si>
  <si>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</si>
  <si>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</si>
  <si>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</si>
  <si>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</si>
  <si>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</si>
  <si>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</si>
  <si>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</si>
  <si>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</si>
  <si>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</si>
  <si>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</si>
  <si>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</si>
  <si>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</si>
  <si>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</si>
  <si>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</si>
  <si>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</si>
  <si>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</si>
  <si>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</si>
  <si>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</si>
  <si>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</si>
  <si>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</si>
  <si>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</si>
  <si>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</si>
  <si>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</si>
  <si>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</si>
  <si>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</si>
  <si>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</si>
  <si>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</si>
  <si>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</si>
  <si>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</si>
  <si>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</si>
  <si>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</si>
  <si>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</si>
  <si>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</si>
  <si>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</si>
  <si>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</si>
  <si>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</si>
  <si>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</si>
  <si>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</si>
  <si>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</si>
  <si>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</si>
  <si>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</si>
  <si>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</si>
  <si>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</si>
  <si>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</si>
  <si>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</si>
  <si>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</si>
  <si>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</si>
  <si>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</si>
  <si>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</si>
  <si>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</si>
  <si>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</si>
  <si>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</si>
  <si>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</si>
  <si>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</si>
  <si>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</si>
  <si>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</si>
  <si>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</si>
  <si>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</si>
  <si>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</si>
  <si>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</si>
  <si>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</si>
  <si>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</si>
  <si>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</si>
  <si>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</si>
  <si>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</si>
  <si>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</si>
  <si>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</si>
  <si>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</si>
  <si>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</si>
  <si>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</si>
  <si>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</si>
  <si>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</si>
  <si>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</si>
  <si>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</si>
  <si>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</si>
  <si>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</si>
  <si>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</si>
  <si>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</si>
  <si>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</si>
  <si>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</si>
  <si>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</si>
  <si>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</si>
  <si>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</si>
  <si>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</si>
  <si>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</si>
  <si>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</si>
  <si>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</si>
  <si>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</si>
  <si>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</si>
  <si>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</si>
  <si>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</si>
  <si>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</si>
  <si>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</si>
  <si>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</si>
  <si>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</si>
  <si>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</si>
  <si>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</si>
  <si>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</si>
  <si>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</si>
  <si>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</si>
  <si>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</si>
  <si>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</si>
  <si>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</si>
  <si>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</si>
  <si>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</si>
  <si>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</si>
  <si>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</si>
  <si>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</si>
  <si>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</si>
  <si>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</si>
  <si>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</si>
  <si>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</si>
  <si>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</si>
  <si>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</si>
  <si>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</si>
  <si>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</si>
  <si>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</si>
  <si>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</si>
  <si>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</si>
  <si>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</si>
  <si>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</si>
  <si>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</si>
  <si>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</si>
  <si>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</si>
  <si>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</si>
  <si>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</si>
  <si>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</si>
  <si>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</si>
  <si>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</si>
  <si>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</si>
  <si>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</si>
  <si>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</si>
  <si>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</si>
  <si>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</si>
  <si>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</si>
  <si>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</si>
  <si>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</si>
  <si>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</si>
  <si>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</si>
  <si>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</si>
  <si>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</si>
  <si>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</si>
  <si>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</si>
  <si>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</si>
  <si>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</si>
  <si>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</si>
  <si>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</si>
  <si>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</si>
  <si>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</si>
  <si>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</si>
  <si>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</si>
  <si>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</si>
  <si>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</si>
  <si>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</si>
  <si>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</si>
  <si>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</si>
  <si>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</si>
  <si>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</si>
  <si>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</si>
  <si>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</si>
  <si>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</si>
  <si>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</si>
  <si>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</si>
  <si>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</si>
  <si>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</si>
  <si>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</si>
  <si>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</si>
  <si>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</si>
  <si>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</si>
  <si>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</si>
  <si>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</si>
  <si>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</si>
  <si>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</si>
  <si>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</si>
  <si>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</si>
  <si>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</si>
  <si>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</si>
  <si>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</si>
  <si>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</si>
  <si>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</si>
  <si>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</si>
  <si>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</si>
  <si>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</si>
  <si>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</si>
  <si>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</si>
  <si>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</si>
  <si>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</si>
  <si>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</si>
  <si>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</si>
  <si>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</si>
  <si>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</si>
  <si>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</si>
  <si>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</si>
  <si>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</si>
  <si>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</si>
  <si>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</si>
  <si>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</si>
  <si>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</si>
  <si>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</si>
  <si>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</si>
  <si>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</si>
  <si>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</si>
  <si>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</si>
  <si>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</si>
  <si>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</si>
  <si>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</si>
  <si>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</si>
  <si>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</si>
  <si>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</si>
  <si>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</si>
  <si>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</si>
  <si>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</si>
  <si>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</si>
  <si>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</si>
  <si>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</si>
  <si>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</si>
  <si>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</si>
  <si>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</si>
  <si>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</si>
  <si>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</si>
  <si>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</si>
  <si>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</si>
  <si>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</si>
  <si>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</si>
  <si>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</si>
  <si>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</si>
  <si>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</si>
  <si>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</si>
  <si>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</si>
  <si>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</si>
  <si>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</si>
  <si>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</si>
  <si>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</si>
  <si>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</si>
  <si>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</si>
  <si>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</si>
  <si>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</si>
  <si>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</si>
  <si>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</si>
  <si>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</si>
  <si>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</si>
  <si>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</si>
  <si>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</si>
  <si>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</si>
  <si>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</si>
  <si>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</si>
  <si>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</si>
  <si>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</si>
  <si>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</si>
  <si>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</si>
  <si>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</si>
  <si>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</si>
  <si>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</si>
  <si>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</si>
  <si>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</si>
  <si>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</si>
  <si>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</si>
  <si>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</si>
  <si>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</si>
  <si>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</si>
  <si>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</si>
  <si>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</si>
  <si>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</si>
  <si>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</si>
  <si>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</si>
  <si>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</si>
  <si>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</si>
  <si>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</si>
  <si>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</si>
  <si>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</si>
  <si>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</si>
  <si>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</si>
  <si>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</si>
  <si>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</si>
  <si>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</si>
  <si>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</si>
  <si>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</si>
  <si>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</si>
  <si>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</si>
  <si>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</si>
  <si>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</si>
  <si>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</si>
  <si>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</si>
  <si>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</si>
  <si>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</si>
  <si>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</si>
  <si>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</si>
  <si>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</si>
  <si>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</si>
  <si>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</si>
  <si>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</si>
  <si>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</si>
  <si>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</si>
  <si>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</si>
  <si>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</si>
  <si>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</si>
  <si>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</si>
  <si>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</si>
  <si>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</si>
  <si>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</si>
  <si>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</si>
  <si>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</si>
  <si>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</si>
  <si>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</si>
  <si>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</si>
  <si>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</si>
  <si>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</si>
  <si>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</si>
  <si>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</si>
  <si>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</si>
  <si>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</si>
  <si>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</si>
  <si>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</si>
  <si>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</si>
  <si>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</si>
  <si>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</si>
  <si>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</si>
  <si>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</si>
  <si>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</si>
  <si>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</si>
  <si>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</si>
  <si>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</si>
  <si>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</si>
  <si>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</si>
  <si>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</si>
  <si>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</si>
  <si>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</si>
  <si>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</si>
  <si>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</si>
  <si>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</si>
  <si>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</si>
  <si>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</si>
  <si>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</si>
  <si>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</si>
  <si>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</si>
  <si>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</si>
  <si>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</si>
  <si>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</si>
  <si>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</si>
  <si>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</si>
  <si>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</si>
  <si>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</si>
  <si>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</si>
  <si>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</si>
  <si>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</si>
  <si>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</si>
  <si>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</si>
  <si>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</si>
  <si>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</si>
  <si>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</si>
  <si>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</si>
  <si>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</si>
  <si>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</si>
  <si>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</si>
  <si>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</si>
  <si>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</si>
  <si>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</si>
  <si>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</si>
  <si>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</si>
  <si>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</si>
  <si>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</si>
  <si>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</si>
  <si>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</si>
  <si>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</si>
  <si>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</si>
  <si>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</si>
  <si>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</si>
  <si>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</si>
  <si>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</si>
  <si>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</si>
  <si>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</si>
  <si>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</si>
  <si>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</si>
  <si>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</si>
  <si>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</si>
  <si>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</si>
  <si>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</si>
  <si>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</si>
  <si>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</si>
  <si>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</si>
  <si>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</si>
  <si>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</si>
  <si>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</si>
  <si>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</si>
  <si>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</si>
  <si>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</si>
  <si>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</si>
  <si>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</si>
  <si>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</si>
  <si>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</si>
  <si>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</si>
  <si>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</si>
  <si>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</si>
  <si>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</si>
  <si>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</si>
  <si>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</si>
  <si>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</si>
  <si>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</si>
  <si>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</si>
  <si>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</si>
  <si>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</si>
  <si>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</si>
  <si>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</si>
  <si>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</si>
  <si>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</si>
  <si>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</si>
  <si>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</si>
  <si>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</si>
  <si>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</si>
  <si>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</si>
  <si>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</si>
  <si>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</si>
  <si>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</si>
  <si>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</si>
  <si>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</si>
  <si>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</si>
  <si>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</si>
  <si>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</si>
  <si>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</si>
  <si>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</si>
  <si>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</si>
  <si>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</si>
  <si>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</si>
  <si>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</si>
  <si>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</si>
  <si>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</si>
  <si>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</si>
  <si>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</si>
  <si>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</si>
  <si>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</si>
  <si>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</si>
  <si>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</si>
  <si>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</si>
  <si>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</si>
  <si>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</si>
  <si>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</si>
  <si>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</si>
  <si>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</si>
  <si>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</si>
  <si>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</si>
  <si>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</si>
  <si>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</si>
  <si>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</si>
  <si>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</si>
  <si>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</si>
  <si>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</si>
  <si>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</si>
  <si>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</si>
  <si>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</si>
  <si>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</si>
  <si>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</si>
  <si>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</si>
  <si>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</si>
  <si>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</si>
  <si>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</si>
  <si>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</si>
  <si>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</si>
  <si>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</si>
  <si>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</si>
  <si>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</si>
  <si>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</si>
  <si>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</si>
  <si>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</si>
  <si>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</si>
  <si>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</si>
  <si>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</si>
  <si>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</si>
  <si>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</si>
  <si>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</si>
  <si>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</si>
  <si>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</si>
  <si>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</si>
  <si>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</si>
  <si>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</si>
  <si>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</si>
  <si>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</si>
  <si>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</si>
  <si>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</si>
  <si>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</si>
  <si>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</si>
  <si>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</si>
  <si>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</si>
  <si>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</si>
  <si>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</si>
  <si>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</si>
  <si>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</si>
  <si>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</si>
  <si>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</si>
  <si>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</si>
  <si>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</si>
  <si>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</si>
  <si>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</si>
  <si>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</si>
  <si>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</si>
  <si>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</si>
  <si>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</si>
  <si>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</si>
  <si>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</si>
  <si>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</si>
  <si>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</si>
  <si>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</si>
  <si>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</si>
  <si>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</si>
  <si>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</si>
  <si>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</si>
  <si>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</si>
  <si>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</si>
  <si>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</si>
  <si>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</si>
  <si>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</si>
  <si>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</si>
  <si>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</si>
  <si>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</si>
  <si>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</si>
  <si>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</si>
  <si>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</si>
  <si>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</si>
  <si>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</si>
  <si>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</si>
  <si>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</si>
  <si>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</si>
  <si>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</si>
  <si>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</si>
  <si>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</si>
  <si>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</si>
  <si>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</si>
  <si>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</si>
  <si>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</si>
  <si>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</si>
  <si>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</si>
  <si>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</si>
  <si>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</si>
  <si>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</si>
  <si>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</si>
  <si>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</si>
  <si>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</si>
  <si>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</si>
  <si>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</si>
  <si>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</si>
  <si>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</si>
  <si>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</si>
  <si>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</si>
  <si>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</si>
  <si>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</si>
  <si>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</si>
  <si>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</si>
  <si>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</si>
  <si>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</si>
  <si>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</si>
  <si>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</si>
  <si>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</si>
  <si>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</si>
  <si>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</si>
  <si>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</si>
  <si>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</si>
  <si>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</si>
  <si>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</si>
  <si>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</si>
  <si>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</si>
  <si>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</si>
  <si>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</si>
  <si>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</si>
  <si>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</si>
  <si>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</si>
  <si>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</si>
  <si>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</si>
  <si>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</si>
  <si>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</si>
  <si>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</si>
  <si>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</si>
  <si>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</si>
  <si>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</si>
  <si>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</si>
  <si>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</si>
  <si>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</si>
  <si>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</si>
  <si>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</si>
  <si>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</si>
  <si>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</si>
  <si>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</si>
  <si>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</si>
  <si>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</si>
  <si>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</si>
  <si>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</si>
  <si>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</si>
  <si>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</si>
  <si>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</si>
  <si>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</si>
  <si>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</si>
  <si>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</si>
  <si>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</si>
  <si>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</si>
  <si>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</si>
  <si>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</si>
  <si>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</si>
  <si>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</si>
  <si>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</si>
  <si>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</si>
  <si>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</si>
  <si>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</si>
  <si>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</si>
  <si>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</si>
  <si>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</si>
  <si>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</si>
  <si>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</si>
  <si>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</si>
  <si>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</si>
  <si>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</si>
  <si>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</si>
  <si>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</si>
  <si>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</si>
  <si>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</si>
  <si>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</si>
  <si>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</si>
  <si>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</si>
  <si>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</si>
  <si>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</si>
  <si>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</si>
  <si>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</si>
  <si>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</si>
  <si>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</si>
  <si>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</si>
  <si>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</si>
  <si>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</si>
  <si>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</si>
  <si>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</si>
  <si>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</si>
  <si>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</si>
  <si>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</si>
  <si>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</si>
  <si>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</si>
  <si>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</si>
  <si>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</si>
  <si>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</si>
  <si>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</si>
  <si>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</si>
  <si>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</si>
  <si>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</si>
  <si>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</si>
  <si>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</si>
  <si>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</si>
  <si>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</si>
  <si>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</si>
  <si>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</si>
  <si>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</si>
  <si>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</si>
  <si>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</si>
  <si>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</si>
  <si>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</si>
  <si>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</si>
  <si>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</si>
  <si>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</si>
  <si>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</si>
  <si>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</si>
  <si>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</si>
  <si>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</si>
  <si>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</si>
  <si>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</si>
  <si>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</si>
  <si>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</si>
  <si>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</si>
  <si>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</si>
  <si>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</si>
  <si>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</si>
  <si>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</si>
  <si>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</si>
  <si>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</si>
  <si>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</si>
  <si>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</si>
  <si>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</si>
  <si>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</si>
  <si>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</si>
  <si>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</si>
  <si>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</si>
  <si>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</si>
  <si>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</si>
  <si>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</si>
  <si>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</si>
  <si>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</si>
  <si>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</si>
  <si>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</si>
  <si>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</si>
  <si>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</si>
  <si>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</si>
  <si>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</si>
  <si>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</si>
  <si>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</si>
  <si>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</si>
  <si>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</si>
  <si>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</si>
  <si>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</si>
  <si>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</si>
  <si>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</si>
  <si>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</si>
  <si>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</si>
  <si>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</si>
  <si>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</si>
  <si>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</si>
  <si>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</si>
  <si>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</si>
  <si>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</si>
  <si>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</si>
  <si>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</si>
  <si>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</si>
  <si>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</si>
  <si>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</si>
  <si>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</si>
  <si>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</si>
  <si>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</si>
  <si>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</si>
  <si>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</si>
  <si>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</si>
  <si>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</si>
  <si>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</si>
  <si>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</si>
  <si>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</si>
  <si>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</si>
  <si>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</si>
  <si>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</si>
  <si>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</si>
  <si>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</si>
  <si>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</si>
  <si>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</si>
  <si>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</si>
  <si>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</si>
  <si>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</si>
  <si>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</si>
  <si>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</si>
  <si>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</si>
  <si>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</si>
  <si>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</si>
  <si>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</si>
  <si>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</si>
  <si>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</si>
  <si>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</si>
  <si>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</si>
  <si>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</si>
  <si>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</si>
  <si>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</si>
  <si>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</si>
  <si>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</si>
  <si>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</si>
  <si>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</si>
  <si>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</si>
  <si>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</si>
  <si>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</si>
  <si>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</si>
  <si>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</si>
  <si>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</si>
  <si>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</si>
  <si>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</si>
  <si>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</si>
  <si>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</si>
  <si>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</si>
  <si>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</si>
  <si>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</si>
  <si>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</si>
  <si>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</si>
  <si>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</si>
  <si>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</si>
  <si>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</si>
  <si>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</si>
  <si>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</si>
  <si>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</si>
  <si>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</si>
  <si>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</si>
  <si>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</si>
  <si>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</si>
  <si>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</si>
  <si>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</si>
  <si>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</si>
  <si>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</si>
  <si>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</si>
  <si>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</si>
  <si>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</si>
  <si>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</si>
  <si>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</si>
  <si>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</si>
  <si>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</si>
  <si>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</si>
  <si>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</si>
  <si>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</si>
  <si>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</si>
  <si>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</si>
  <si>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</si>
  <si>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</si>
  <si>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</si>
  <si>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</si>
  <si>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</si>
  <si>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</si>
  <si>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</si>
  <si>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</si>
  <si>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</si>
  <si>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</si>
  <si>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</si>
  <si>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</si>
  <si>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</si>
  <si>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</si>
  <si>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</si>
  <si>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</si>
  <si>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</si>
  <si>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</si>
  <si>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</si>
  <si>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</si>
  <si>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</si>
  <si>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</si>
  <si>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</si>
  <si>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</si>
  <si>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</si>
  <si>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</si>
  <si>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</si>
  <si>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</si>
  <si>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</si>
  <si>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</si>
  <si>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</si>
  <si>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</si>
  <si>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</si>
  <si>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</si>
  <si>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</si>
  <si>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</si>
  <si>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</si>
  <si>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</si>
  <si>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</si>
  <si>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</si>
  <si>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</si>
  <si>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</si>
  <si>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</si>
  <si>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</si>
  <si>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</si>
  <si>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</si>
  <si>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</si>
  <si>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</si>
  <si>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</si>
  <si>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</si>
  <si>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</si>
  <si>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</si>
  <si>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</si>
  <si>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</si>
  <si>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</si>
  <si>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</si>
  <si>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</si>
  <si>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</si>
  <si>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</si>
  <si>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</si>
  <si>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</si>
  <si>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</si>
  <si>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</si>
  <si>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</si>
  <si>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</si>
  <si>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</si>
  <si>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</si>
  <si>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</si>
  <si>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</si>
  <si>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</si>
  <si>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</si>
  <si>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</si>
  <si>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</si>
  <si>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</si>
  <si>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</si>
  <si>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</si>
  <si>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</si>
  <si>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</si>
  <si>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</si>
  <si>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</si>
  <si>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</si>
  <si>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</si>
  <si>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</si>
  <si>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</si>
  <si>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</si>
  <si>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</si>
  <si>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</si>
  <si>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</si>
  <si>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</si>
  <si>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</si>
  <si>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</si>
  <si>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</si>
  <si>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</si>
  <si>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</si>
  <si>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</si>
  <si>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</si>
  <si>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</si>
  <si>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</si>
  <si>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</si>
  <si>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</si>
  <si>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</si>
  <si>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</si>
  <si>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</si>
  <si>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</si>
  <si>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</si>
  <si>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</si>
  <si>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</si>
  <si>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</si>
  <si>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</si>
  <si>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</si>
  <si>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</si>
  <si>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</si>
  <si>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</si>
  <si>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</si>
  <si>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</si>
  <si>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</si>
  <si>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</si>
  <si>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</si>
  <si>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</si>
  <si>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</si>
  <si>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</si>
  <si>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</si>
  <si>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</si>
  <si>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</si>
  <si>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</si>
  <si>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</si>
  <si>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</si>
  <si>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</si>
  <si>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</si>
  <si>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</si>
  <si>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</si>
  <si>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</si>
  <si>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</si>
  <si>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</si>
  <si>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</si>
  <si>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</si>
  <si>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</si>
  <si>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</si>
  <si>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</si>
  <si>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</si>
  <si>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</si>
  <si>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</si>
  <si>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</si>
  <si>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</si>
  <si>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</si>
  <si>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</si>
  <si>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</si>
  <si>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</si>
  <si>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</si>
  <si>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</si>
  <si>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</si>
  <si>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</si>
  <si>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</si>
  <si>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</si>
  <si>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</si>
  <si>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</si>
  <si>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</si>
  <si>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</si>
  <si>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</si>
  <si>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</si>
  <si>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</si>
  <si>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</si>
  <si>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</si>
  <si>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</si>
  <si>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</si>
  <si>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</si>
  <si>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</si>
  <si>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</si>
  <si>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</si>
  <si>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</si>
  <si>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</si>
  <si>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</si>
  <si>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</si>
  <si>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</si>
  <si>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</si>
  <si>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</si>
  <si>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</si>
  <si>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</si>
  <si>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</si>
  <si>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</si>
  <si>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</si>
  <si>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</si>
  <si>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</si>
  <si>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</si>
  <si>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</si>
  <si>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</si>
  <si>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</si>
  <si>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</si>
  <si>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</si>
  <si>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</si>
  <si>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</si>
  <si>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</si>
  <si>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</si>
  <si>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</si>
  <si>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</si>
  <si>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</si>
  <si>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</si>
  <si>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</si>
  <si>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</si>
  <si>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</si>
  <si>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</si>
  <si>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</si>
  <si>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</si>
  <si>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</si>
  <si>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</si>
  <si>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</si>
  <si>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</si>
  <si>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</si>
  <si>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</si>
  <si>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</si>
  <si>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</si>
  <si>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</si>
  <si>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</si>
  <si>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</si>
  <si>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</si>
  <si>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</si>
  <si>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</si>
  <si>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</si>
  <si>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</si>
  <si>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</si>
  <si>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</si>
  <si>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</si>
  <si>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</si>
  <si>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</si>
  <si>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</si>
  <si>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</si>
  <si>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</si>
  <si>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</si>
  <si>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</si>
  <si>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</si>
  <si>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</si>
  <si>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</si>
  <si>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</si>
  <si>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</si>
  <si>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</si>
  <si>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</si>
  <si>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</si>
  <si>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</si>
  <si>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</si>
  <si>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</si>
  <si>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</si>
  <si>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</si>
  <si>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</si>
  <si>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</si>
  <si>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</si>
  <si>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</si>
  <si>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</si>
  <si>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</si>
  <si>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</si>
  <si>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</si>
  <si>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</si>
  <si>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</si>
  <si>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</si>
  <si>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</si>
  <si>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</si>
  <si>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</si>
  <si>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</si>
  <si>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</si>
  <si>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</si>
  <si>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</si>
  <si>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</si>
  <si>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</si>
  <si>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</si>
  <si>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</si>
  <si>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</si>
  <si>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</si>
  <si>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</si>
  <si>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</si>
  <si>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</si>
  <si>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</si>
  <si>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</si>
  <si>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</si>
  <si>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</si>
  <si>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</si>
  <si>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</si>
  <si>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</si>
  <si>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</si>
  <si>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</si>
  <si>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</si>
  <si>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</si>
  <si>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</si>
  <si>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</si>
  <si>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</si>
  <si>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</si>
  <si>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</si>
  <si>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</si>
  <si>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</si>
  <si>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</si>
  <si>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</si>
  <si>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</si>
  <si>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</si>
  <si>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</si>
  <si>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</si>
  <si>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</si>
  <si>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</si>
  <si>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</si>
  <si>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</si>
  <si>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</si>
  <si>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</si>
  <si>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</si>
  <si>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</si>
  <si>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</si>
  <si>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</si>
  <si>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</si>
  <si>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</si>
  <si>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</si>
  <si>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</si>
  <si>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</si>
  <si>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</si>
  <si>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</si>
  <si>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</si>
  <si>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</si>
  <si>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</si>
  <si>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</si>
  <si>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</si>
  <si>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</si>
  <si>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</si>
  <si>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</si>
  <si>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</si>
  <si>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</si>
  <si>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</si>
  <si>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</si>
  <si>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</si>
  <si>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</si>
  <si>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</si>
  <si>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</si>
  <si>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</si>
  <si>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</si>
  <si>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</si>
  <si>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</si>
  <si>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</si>
  <si>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</si>
  <si>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</si>
  <si>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</si>
  <si>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</si>
  <si>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</si>
  <si>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</si>
  <si>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</si>
  <si>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</si>
  <si>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</si>
  <si>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</si>
  <si>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</si>
  <si>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</si>
  <si>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</si>
  <si>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</si>
  <si>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</si>
  <si>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</si>
  <si>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</si>
  <si>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</si>
  <si>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</si>
  <si>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</si>
  <si>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</si>
  <si>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</si>
  <si>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</si>
  <si>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</si>
  <si>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</si>
  <si>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</si>
  <si>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</si>
  <si>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</si>
  <si>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</si>
  <si>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</si>
  <si>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</si>
  <si>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</si>
  <si>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</si>
  <si>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</si>
  <si>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</si>
  <si>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</si>
  <si>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</si>
  <si>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</si>
  <si>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</si>
  <si>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</si>
  <si>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</si>
  <si>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</si>
  <si>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</si>
  <si>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</si>
  <si>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</si>
  <si>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</si>
  <si>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</si>
  <si>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</si>
  <si>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</si>
  <si>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</si>
  <si>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</si>
  <si>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</si>
  <si>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</si>
  <si>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</si>
  <si>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</si>
  <si>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</si>
  <si>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</si>
  <si>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</si>
  <si>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</si>
  <si>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</si>
  <si>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</si>
  <si>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</si>
  <si>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</si>
  <si>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</si>
  <si>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</si>
  <si>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</si>
  <si>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</si>
  <si>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</si>
  <si>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</si>
  <si>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</si>
  <si>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</si>
  <si>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</si>
  <si>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</si>
  <si>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</si>
  <si>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</si>
  <si>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</si>
  <si>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</si>
  <si>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</si>
  <si>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</si>
  <si>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</si>
  <si>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</si>
  <si>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</si>
  <si>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</si>
  <si>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</si>
  <si>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</si>
  <si>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</si>
  <si>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</si>
  <si>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</si>
  <si>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</si>
  <si>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</si>
  <si>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</si>
  <si>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</si>
  <si>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</si>
  <si>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</si>
  <si>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</si>
  <si>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</si>
  <si>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</si>
  <si>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</si>
  <si>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</si>
  <si>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</si>
  <si>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</si>
  <si>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</si>
  <si>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</si>
  <si>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</si>
  <si>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</si>
  <si>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</si>
  <si>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</si>
  <si>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</si>
  <si>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</si>
  <si>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</si>
  <si>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</si>
  <si>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</si>
  <si>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</si>
  <si>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</si>
  <si>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</si>
  <si>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</si>
  <si>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</si>
  <si>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</si>
  <si>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</si>
  <si>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</si>
  <si>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</si>
  <si>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</si>
  <si>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</si>
  <si>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</si>
  <si>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</si>
  <si>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</si>
  <si>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</si>
  <si>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</si>
  <si>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</si>
  <si>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</si>
  <si>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</si>
  <si>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</si>
  <si>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</si>
  <si>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</si>
  <si>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</si>
  <si>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</si>
  <si>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</si>
  <si>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</si>
  <si>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</si>
  <si>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</si>
  <si>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</si>
  <si>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</si>
  <si>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</si>
  <si>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</si>
  <si>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</si>
  <si>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</si>
  <si>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</si>
  <si>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</si>
  <si>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</si>
  <si>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</si>
  <si>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</si>
  <si>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</si>
  <si>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</si>
  <si>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</si>
  <si>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</si>
  <si>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</si>
  <si>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</si>
  <si>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</si>
  <si>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</si>
  <si>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</si>
  <si>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</si>
  <si>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</si>
  <si>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</si>
  <si>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</si>
  <si>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</si>
  <si>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</si>
  <si>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</si>
  <si>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</si>
  <si>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</si>
  <si>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</si>
  <si>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</si>
  <si>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</si>
  <si>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</si>
  <si>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</si>
  <si>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</si>
  <si>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</si>
  <si>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</si>
  <si>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</si>
  <si>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</si>
  <si>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</si>
  <si>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</si>
  <si>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</si>
  <si>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</si>
  <si>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</si>
  <si>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</si>
  <si>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</si>
  <si>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</si>
  <si>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</si>
  <si>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</si>
  <si>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</si>
  <si>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</si>
  <si>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</si>
  <si>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</si>
  <si>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</si>
  <si>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</si>
  <si>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</si>
  <si>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</si>
  <si>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</si>
  <si>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</si>
  <si>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</si>
  <si>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</si>
  <si>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</si>
  <si>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</si>
  <si>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</si>
  <si>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</si>
  <si>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</si>
  <si>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</si>
  <si>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</si>
  <si>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</si>
  <si>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</si>
  <si>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</si>
  <si>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</si>
  <si>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</si>
  <si>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</si>
  <si>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</si>
  <si>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</si>
  <si>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</si>
  <si>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</si>
  <si>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</si>
  <si>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</si>
  <si>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</si>
  <si>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</si>
  <si>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</si>
  <si>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</si>
  <si>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</si>
  <si>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</si>
  <si>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</si>
  <si>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</si>
  <si>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</si>
  <si>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</si>
  <si>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</si>
  <si>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</si>
  <si>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</si>
  <si>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</si>
  <si>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</si>
  <si>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</si>
  <si>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</si>
  <si>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</si>
  <si>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</si>
  <si>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</si>
  <si>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</si>
  <si>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</si>
  <si>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</si>
  <si>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</si>
  <si>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</si>
  <si>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</si>
  <si>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</si>
  <si>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</si>
  <si>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</si>
  <si>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</si>
  <si>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</si>
  <si>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</si>
  <si>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</si>
  <si>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</si>
  <si>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</si>
  <si>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</si>
  <si>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</si>
  <si>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</si>
  <si>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</si>
  <si>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</si>
  <si>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</si>
  <si>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</si>
  <si>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</si>
  <si>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</si>
  <si>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</si>
  <si>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</si>
  <si>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</si>
  <si>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</si>
  <si>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</si>
  <si>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</si>
  <si>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</si>
  <si>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</si>
  <si>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</si>
  <si>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</si>
  <si>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</si>
  <si>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</si>
  <si>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</si>
  <si>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</si>
  <si>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</si>
  <si>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</si>
  <si>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</si>
  <si>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</si>
  <si>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</si>
  <si>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</si>
  <si>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</si>
  <si>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</si>
  <si>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</si>
  <si>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</si>
  <si>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</si>
  <si>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</si>
  <si>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</si>
  <si>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</si>
  <si>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</si>
  <si>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</si>
  <si>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</si>
  <si>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</si>
  <si>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</si>
  <si>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</si>
  <si>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</si>
  <si>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</si>
  <si>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</si>
  <si>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</si>
  <si>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</si>
  <si>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</si>
  <si>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</si>
  <si>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</si>
  <si>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</si>
  <si>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</si>
  <si>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</si>
  <si>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</si>
  <si>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</si>
  <si>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</si>
  <si>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</si>
  <si>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</si>
  <si>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</si>
  <si>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</si>
  <si>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</si>
  <si>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</si>
  <si>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</si>
  <si>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</si>
  <si>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</si>
  <si>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</si>
  <si>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</si>
  <si>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</si>
  <si>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</si>
  <si>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</si>
  <si>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</si>
  <si>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</si>
  <si>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</si>
  <si>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</si>
  <si>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</si>
  <si>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</si>
  <si>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</si>
  <si>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</si>
  <si>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</si>
  <si>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</si>
  <si>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</si>
  <si>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</si>
  <si>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</si>
  <si>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</si>
  <si>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</si>
  <si>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</si>
  <si>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</si>
  <si>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</si>
  <si>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</si>
  <si>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</si>
  <si>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</si>
  <si>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</si>
  <si>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</si>
  <si>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</si>
  <si>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</si>
  <si>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</si>
  <si>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</si>
  <si>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</si>
  <si>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</si>
  <si>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</si>
  <si>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</si>
  <si>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</si>
  <si>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</si>
  <si>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</si>
  <si>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</si>
  <si>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</si>
  <si>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</si>
  <si>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</si>
  <si>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</si>
  <si>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</si>
  <si>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</si>
  <si>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</si>
  <si>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</si>
  <si>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</si>
  <si>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</si>
  <si>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</si>
  <si>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</si>
  <si>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</si>
  <si>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</si>
  <si>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</si>
  <si>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</si>
  <si>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</si>
  <si>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</si>
  <si>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</si>
  <si>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</si>
  <si>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</si>
  <si>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</si>
  <si>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</si>
  <si>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</si>
  <si>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</si>
  <si>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</si>
  <si>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</si>
  <si>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</si>
  <si>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</si>
  <si>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</si>
  <si>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</si>
  <si>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</si>
  <si>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</si>
  <si>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</si>
  <si>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</si>
  <si>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</si>
  <si>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</si>
  <si>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</si>
  <si>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</si>
  <si>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</si>
  <si>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</si>
  <si>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</si>
  <si>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</si>
  <si>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</si>
  <si>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</si>
  <si>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</si>
  <si>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</si>
  <si>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</si>
  <si>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</si>
  <si>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</si>
  <si>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</si>
  <si>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</si>
  <si>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</si>
  <si>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</si>
  <si>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</si>
  <si>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</si>
  <si>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</si>
  <si>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</si>
  <si>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</si>
  <si>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</si>
  <si>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</si>
  <si>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</si>
  <si>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</si>
  <si>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</si>
  <si>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</si>
  <si>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</si>
  <si>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</si>
  <si>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</si>
  <si>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</si>
  <si>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</si>
  <si>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</si>
  <si>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</si>
  <si>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</si>
  <si>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</si>
  <si>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</si>
  <si>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</si>
  <si>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</si>
  <si>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</si>
  <si>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</si>
  <si>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</si>
  <si>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</si>
  <si>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</si>
  <si>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</si>
  <si>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</si>
  <si>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</si>
  <si>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</si>
  <si>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</si>
  <si>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</si>
  <si>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</si>
  <si>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</si>
  <si>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</si>
  <si>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</si>
  <si>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</si>
  <si>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</si>
  <si>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</si>
  <si>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</si>
  <si>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</si>
  <si>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</si>
  <si>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</si>
  <si>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</si>
  <si>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</si>
  <si>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</si>
  <si>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</si>
  <si>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</si>
  <si>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</si>
  <si>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</si>
  <si>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</si>
  <si>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</si>
  <si>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</si>
  <si>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</si>
  <si>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</si>
  <si>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</si>
  <si>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</si>
  <si>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</si>
  <si>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</si>
  <si>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</si>
  <si>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</si>
  <si>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</si>
  <si>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</si>
  <si>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</si>
  <si>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</si>
  <si>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</si>
  <si>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</si>
  <si>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</si>
  <si>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</si>
  <si>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</si>
  <si>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</si>
  <si>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</si>
  <si>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</si>
  <si>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</si>
  <si>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</si>
  <si>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</si>
  <si>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</si>
  <si>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</si>
  <si>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</si>
  <si>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</si>
  <si>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</si>
  <si>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</si>
  <si>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</si>
  <si>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</si>
  <si>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</si>
  <si>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</si>
  <si>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</si>
  <si>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</si>
  <si>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</si>
  <si>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</si>
  <si>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</si>
  <si>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</si>
  <si>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</si>
  <si>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</si>
  <si>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</si>
  <si>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</si>
  <si>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</si>
  <si>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</si>
  <si>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</si>
  <si>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</si>
  <si>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</si>
  <si>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</si>
  <si>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</si>
  <si>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</si>
  <si>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</si>
  <si>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</si>
  <si>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</si>
  <si>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</si>
  <si>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</si>
  <si>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</si>
  <si>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</si>
  <si>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</si>
  <si>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</si>
  <si>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</si>
  <si>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</si>
  <si>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</si>
  <si>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</si>
  <si>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</si>
  <si>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</si>
  <si>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</si>
  <si>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</si>
  <si>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</si>
  <si>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</si>
  <si>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</si>
  <si>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</si>
  <si>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</si>
  <si>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</si>
  <si>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</si>
  <si>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</si>
  <si>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</si>
  <si>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</si>
  <si>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</si>
  <si>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</si>
  <si>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</si>
  <si>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</si>
  <si>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</si>
  <si>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</si>
  <si>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</si>
  <si>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</si>
  <si>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</si>
  <si>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</si>
  <si>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</si>
  <si>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</si>
  <si>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</si>
  <si>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</si>
  <si>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</si>
  <si>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</si>
  <si>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</si>
  <si>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</si>
  <si>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</si>
  <si>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</si>
  <si>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</si>
  <si>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</si>
  <si>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</si>
  <si>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</si>
  <si>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</si>
  <si>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</si>
  <si>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</si>
  <si>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</si>
  <si>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</si>
  <si>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</si>
  <si>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</si>
  <si>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</si>
  <si>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</si>
  <si>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</si>
  <si>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</si>
  <si>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</si>
  <si>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</si>
  <si>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</si>
  <si>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</si>
  <si>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</si>
  <si>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</si>
  <si>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</si>
  <si>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</si>
  <si>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</si>
  <si>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</si>
  <si>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</si>
  <si>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</si>
  <si>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</si>
  <si>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</si>
  <si>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</si>
  <si>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</si>
  <si>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</si>
  <si>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</si>
  <si>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</si>
  <si>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</si>
  <si>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</si>
  <si>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</si>
  <si>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</si>
  <si>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</si>
  <si>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</si>
  <si>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</si>
  <si>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</si>
  <si>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</si>
  <si>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</si>
  <si>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</si>
  <si>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</si>
  <si>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</si>
  <si>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</si>
  <si>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</si>
  <si>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</si>
  <si>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</si>
  <si>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</si>
  <si>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</si>
  <si>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</si>
  <si>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</si>
  <si>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</si>
  <si>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</si>
  <si>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</si>
  <si>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</si>
  <si>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</si>
  <si>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</si>
  <si>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</si>
  <si>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</si>
  <si>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</si>
  <si>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</si>
  <si>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</si>
  <si>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</si>
  <si>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</si>
  <si>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</si>
  <si>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</si>
  <si>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</si>
  <si>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</si>
  <si>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</si>
  <si>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</si>
  <si>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</si>
  <si>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</si>
  <si>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</si>
  <si>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</si>
  <si>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</si>
  <si>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</si>
  <si>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</si>
  <si>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</si>
  <si>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</si>
  <si>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</si>
  <si>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</si>
  <si>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</si>
  <si>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</si>
  <si>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</si>
  <si>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</si>
  <si>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</si>
  <si>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</si>
  <si>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</si>
  <si>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</si>
  <si>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</si>
  <si>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</si>
  <si>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</si>
  <si>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</si>
  <si>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</si>
  <si>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</si>
  <si>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</si>
  <si>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</si>
  <si>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</si>
  <si>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</si>
  <si>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</si>
  <si>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</si>
  <si>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</si>
  <si>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</si>
  <si>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</si>
  <si>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</si>
  <si>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</si>
  <si>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</si>
  <si>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</si>
  <si>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</si>
  <si>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</si>
  <si>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</si>
  <si>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</si>
  <si>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</si>
  <si>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</si>
  <si>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</si>
  <si>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</si>
  <si>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</si>
  <si>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</si>
  <si>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</si>
  <si>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</si>
  <si>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</si>
  <si>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</si>
  <si>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</si>
  <si>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</si>
  <si>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</si>
  <si>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</si>
  <si>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</si>
  <si>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</si>
  <si>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</si>
  <si>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</si>
  <si>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</si>
  <si>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</si>
  <si>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</si>
  <si>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</si>
  <si>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</si>
  <si>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</si>
  <si>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</si>
  <si>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</si>
  <si>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</si>
  <si>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</si>
  <si>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</si>
  <si>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</si>
  <si>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</si>
  <si>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</si>
  <si>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</si>
  <si>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</si>
  <si>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</si>
  <si>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</si>
  <si>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</si>
  <si>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</si>
  <si>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</si>
  <si>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</si>
  <si>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</si>
  <si>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</si>
  <si>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</si>
  <si>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</si>
  <si>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</si>
  <si>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</si>
  <si>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</si>
  <si>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</si>
  <si>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</si>
  <si>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</si>
  <si>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</si>
  <si>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</si>
  <si>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</si>
  <si>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</si>
  <si>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</si>
  <si>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</si>
  <si>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</si>
  <si>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</si>
  <si>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</si>
  <si>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</si>
  <si>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</si>
  <si>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</si>
  <si>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</si>
  <si>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</si>
  <si>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</si>
  <si>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</si>
  <si>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</si>
  <si>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</si>
  <si>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</si>
  <si>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</si>
  <si>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</si>
  <si>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</si>
  <si>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</si>
  <si>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</si>
  <si>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</si>
  <si>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</si>
  <si>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</si>
  <si>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</si>
  <si>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</si>
  <si>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</si>
  <si>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</si>
  <si>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</si>
  <si>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</si>
  <si>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</si>
  <si>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</si>
  <si>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</si>
  <si>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</si>
  <si>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</si>
  <si>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</si>
  <si>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</si>
  <si>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</si>
  <si>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</si>
  <si>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</si>
  <si>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</si>
  <si>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</si>
  <si>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</si>
  <si>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</si>
  <si>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</si>
  <si>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</si>
  <si>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</si>
  <si>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</si>
  <si>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</si>
  <si>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</si>
  <si>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</si>
  <si>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</si>
  <si>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</si>
  <si>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</si>
  <si>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</si>
  <si>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</si>
  <si>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</si>
  <si>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</si>
  <si>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</si>
  <si>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</si>
  <si>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</si>
  <si>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</si>
  <si>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</si>
  <si>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</si>
  <si>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</si>
  <si>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</si>
  <si>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</si>
  <si>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</si>
  <si>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</si>
  <si>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</si>
  <si>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</si>
  <si>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</si>
  <si>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</si>
  <si>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</si>
  <si>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</si>
  <si>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</si>
  <si>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</si>
  <si>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</si>
  <si>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</si>
  <si>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</si>
  <si>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</si>
  <si>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</si>
  <si>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</si>
  <si>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</si>
  <si>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</si>
  <si>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</si>
  <si>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</si>
  <si>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</si>
  <si>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</si>
  <si>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</si>
  <si>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</si>
  <si>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</si>
  <si>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</si>
  <si>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</si>
  <si>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</si>
  <si>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</si>
  <si>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</si>
  <si>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</si>
  <si>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</si>
  <si>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</si>
  <si>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</si>
  <si>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</si>
  <si>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</si>
  <si>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</si>
  <si>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</si>
  <si>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</si>
  <si>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</si>
  <si>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</si>
  <si>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</si>
  <si>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</si>
  <si>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</si>
  <si>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</si>
  <si>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</si>
  <si>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</si>
  <si>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</si>
  <si>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</si>
  <si>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</si>
  <si>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</si>
  <si>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</si>
  <si>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</si>
  <si>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</si>
  <si>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</si>
  <si>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</si>
  <si>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</si>
  <si>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</si>
  <si>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</si>
  <si>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</si>
  <si>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</si>
  <si>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</si>
  <si>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</si>
  <si>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</si>
  <si>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</si>
  <si>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</si>
  <si>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</si>
  <si>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</si>
  <si>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</si>
  <si>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</si>
  <si>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</si>
  <si>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</si>
  <si>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</si>
  <si>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</si>
  <si>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</si>
  <si>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</si>
  <si>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</si>
  <si>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</si>
  <si>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</si>
  <si>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</si>
  <si>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</si>
  <si>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</si>
  <si>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</si>
  <si>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</si>
  <si>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</si>
  <si>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</si>
  <si>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</si>
  <si>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</si>
  <si>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</si>
  <si>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</si>
  <si>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</si>
  <si>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</si>
  <si>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</si>
  <si>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</si>
  <si>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</si>
  <si>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</si>
  <si>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</si>
  <si>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</si>
  <si>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</si>
  <si>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</si>
  <si>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</si>
  <si>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</si>
  <si>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</si>
  <si>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</si>
  <si>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</si>
  <si>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</si>
  <si>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</si>
  <si>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</si>
  <si>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</si>
  <si>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</si>
  <si>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</si>
  <si>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</si>
  <si>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</si>
  <si>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</si>
  <si>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</si>
  <si>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</si>
  <si>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</si>
  <si>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</si>
  <si>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</si>
  <si>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</si>
  <si>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</si>
  <si>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</si>
  <si>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</si>
  <si>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</si>
  <si>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</si>
  <si>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</si>
  <si>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</si>
  <si>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</si>
  <si>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</si>
  <si>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</si>
  <si>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</si>
  <si>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</si>
  <si>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</si>
  <si>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</si>
  <si>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</si>
  <si>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</si>
  <si>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</si>
  <si>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</si>
  <si>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</si>
  <si>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</si>
  <si>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</si>
  <si>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</si>
  <si>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</si>
  <si>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</si>
  <si>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</si>
  <si>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</si>
  <si>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</si>
  <si>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</si>
  <si>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</si>
  <si>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</si>
  <si>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</si>
  <si>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</si>
  <si>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</si>
  <si>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</si>
  <si>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</si>
  <si>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</si>
  <si>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</si>
  <si>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</si>
  <si>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</si>
  <si>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</si>
  <si>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</si>
  <si>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</si>
  <si>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</si>
  <si>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</si>
  <si>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</si>
  <si>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</si>
  <si>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</si>
  <si>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</si>
  <si>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</si>
  <si>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</si>
  <si>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</si>
  <si>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</si>
  <si>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</si>
  <si>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</si>
  <si>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</si>
  <si>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</si>
  <si>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</si>
  <si>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</si>
  <si>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</si>
  <si>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</si>
  <si>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</si>
  <si>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</si>
  <si>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</si>
  <si>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</si>
  <si>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</si>
  <si>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</si>
  <si>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</si>
  <si>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</si>
  <si>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</si>
  <si>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</si>
  <si>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</si>
  <si>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</si>
  <si>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</si>
  <si>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</si>
  <si>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</si>
  <si>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</si>
  <si>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</si>
  <si>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</si>
  <si>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</si>
  <si>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</si>
  <si>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</si>
  <si>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</si>
  <si>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</si>
  <si>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</si>
  <si>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</si>
  <si>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</si>
  <si>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</si>
  <si>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</si>
  <si>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</si>
  <si>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</si>
  <si>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</si>
  <si>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</si>
  <si>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</si>
  <si>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</si>
  <si>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</si>
  <si>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</si>
  <si>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</si>
  <si>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</si>
  <si>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</si>
  <si>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</si>
  <si>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</si>
  <si>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</si>
  <si>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</si>
  <si>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</si>
  <si>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</si>
  <si>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</si>
  <si>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</si>
  <si>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</si>
  <si>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</si>
  <si>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</si>
  <si>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</si>
  <si>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</si>
  <si>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</si>
  <si>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</si>
  <si>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</si>
  <si>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</si>
  <si>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</si>
  <si>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</si>
  <si>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</si>
  <si>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</si>
  <si>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</si>
  <si>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</si>
  <si>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</si>
  <si>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</si>
  <si>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</si>
  <si>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</si>
  <si>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</si>
  <si>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</si>
  <si>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</si>
  <si>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</si>
  <si>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</si>
  <si>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</si>
  <si>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</si>
  <si>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</si>
  <si>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</si>
  <si>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</si>
  <si>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</si>
  <si>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</si>
  <si>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</si>
  <si>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</si>
  <si>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</si>
  <si>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</si>
  <si>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</si>
  <si>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</si>
  <si>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</si>
  <si>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</si>
  <si>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</si>
  <si>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</si>
  <si>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</si>
  <si>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</si>
  <si>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</si>
  <si>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</si>
  <si>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</si>
  <si>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</si>
  <si>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</si>
  <si>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</si>
  <si>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</si>
  <si>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</si>
  <si>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</si>
  <si>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</si>
  <si>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</si>
  <si>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</si>
  <si>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</si>
  <si>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</si>
  <si>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</si>
  <si>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</si>
  <si>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</si>
  <si>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</si>
  <si>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</si>
  <si>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</si>
  <si>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</si>
  <si>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</si>
  <si>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</si>
  <si>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</si>
  <si>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</si>
  <si>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</si>
  <si>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</si>
  <si>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</si>
  <si>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</si>
  <si>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</si>
  <si>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</si>
  <si>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</si>
  <si>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</si>
  <si>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</si>
  <si>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</si>
  <si>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</si>
  <si>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</si>
  <si>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</si>
  <si>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</si>
  <si>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</si>
  <si>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</si>
  <si>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</si>
  <si>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</si>
  <si>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</si>
  <si>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</si>
  <si>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</si>
  <si>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</si>
  <si>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</si>
  <si>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</si>
  <si>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</si>
  <si>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</si>
  <si>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</si>
  <si>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</si>
  <si>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</si>
  <si>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</si>
  <si>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</si>
  <si>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</si>
  <si>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</si>
  <si>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</si>
  <si>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</si>
  <si>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</si>
  <si>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</si>
  <si>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</si>
  <si>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</si>
  <si>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</si>
  <si>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</si>
  <si>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</si>
  <si>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</si>
  <si>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</si>
  <si>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</si>
  <si>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</si>
  <si>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</si>
  <si>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</si>
  <si>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</si>
  <si>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</si>
  <si>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</si>
  <si>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</si>
  <si>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</si>
  <si>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</si>
  <si>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</si>
  <si>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</si>
  <si>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</si>
  <si>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</si>
  <si>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</si>
  <si>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</si>
  <si>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</si>
  <si>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</si>
  <si>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</si>
  <si>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</si>
  <si>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</si>
  <si>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</si>
  <si>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</si>
  <si>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</si>
  <si>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</si>
  <si>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</si>
  <si>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</si>
  <si>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</si>
  <si>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</si>
  <si>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</si>
  <si>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</si>
  <si>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</si>
  <si>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</si>
  <si>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</si>
  <si>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</si>
  <si>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</si>
  <si>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</si>
  <si>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</si>
  <si>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</si>
  <si>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</si>
  <si>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</si>
  <si>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</si>
  <si>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</si>
  <si>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</si>
  <si>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</si>
  <si>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</si>
  <si>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</si>
  <si>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</si>
  <si>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</si>
  <si>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</si>
  <si>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</si>
  <si>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</si>
  <si>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</si>
  <si>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</si>
  <si>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</si>
  <si>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</si>
  <si>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</si>
  <si>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</si>
  <si>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</si>
  <si>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</si>
  <si>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</si>
  <si>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</si>
  <si>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</si>
  <si>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</si>
  <si>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</si>
  <si>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</si>
  <si>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</si>
  <si>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</si>
  <si>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</si>
  <si>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</si>
  <si>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</si>
  <si>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</si>
  <si>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</si>
  <si>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</si>
  <si>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</si>
  <si>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</si>
  <si>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</si>
  <si>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</si>
  <si>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</si>
  <si>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</si>
  <si>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</si>
  <si>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</si>
  <si>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</si>
  <si>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</si>
  <si>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</si>
  <si>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</si>
  <si>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</si>
  <si>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</si>
  <si>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</si>
  <si>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</si>
  <si>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</si>
  <si>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</si>
  <si>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</si>
  <si>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</si>
  <si>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</si>
  <si>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</si>
  <si>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</si>
  <si>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</si>
  <si>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</si>
  <si>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</si>
  <si>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</si>
  <si>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</si>
  <si>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</si>
  <si>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</si>
  <si>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</si>
  <si>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</si>
  <si>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</si>
  <si>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</si>
  <si>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</si>
  <si>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</si>
  <si>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</si>
  <si>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</si>
  <si>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</si>
  <si>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</si>
  <si>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</si>
  <si>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</si>
  <si>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</si>
  <si>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</si>
  <si>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</si>
  <si>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</si>
  <si>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</si>
  <si>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</si>
  <si>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</si>
  <si>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</si>
  <si>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</si>
  <si>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</si>
  <si>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</si>
  <si>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</si>
  <si>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</si>
  <si>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</si>
  <si>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</si>
  <si>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</si>
  <si>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</si>
  <si>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</si>
  <si>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</si>
  <si>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</si>
  <si>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</si>
  <si>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</si>
  <si>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</si>
  <si>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</si>
  <si>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</si>
  <si>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</si>
  <si>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</si>
  <si>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</si>
  <si>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</si>
  <si>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</si>
  <si>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</si>
  <si>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</si>
  <si>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</si>
  <si>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</si>
  <si>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</si>
  <si>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</si>
  <si>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</si>
  <si>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</si>
  <si>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</si>
  <si>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</si>
  <si>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</si>
  <si>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</si>
  <si>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</si>
  <si>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</si>
  <si>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</si>
  <si>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</si>
  <si>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</si>
  <si>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</si>
  <si>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</si>
  <si>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</si>
  <si>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</si>
  <si>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</si>
  <si>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</si>
  <si>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</si>
  <si>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</si>
  <si>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</si>
  <si>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</si>
  <si>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</si>
  <si>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</si>
  <si>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</si>
  <si>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</si>
  <si>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</si>
  <si>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</si>
  <si>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</si>
  <si>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</si>
  <si>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</si>
  <si>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</si>
  <si>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</si>
  <si>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</si>
  <si>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</si>
  <si>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</si>
  <si>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</si>
  <si>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</si>
  <si>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</si>
  <si>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</si>
  <si>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</si>
  <si>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</si>
  <si>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</si>
  <si>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</si>
  <si>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</si>
  <si>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</si>
  <si>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</si>
  <si>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</si>
  <si>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</si>
  <si>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</si>
  <si>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</si>
  <si>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</si>
  <si>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</si>
  <si>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</si>
  <si>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</si>
  <si>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</si>
  <si>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</si>
  <si>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</si>
  <si>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</si>
  <si>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</si>
  <si>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</si>
  <si>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</si>
  <si>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</si>
  <si>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</si>
  <si>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</si>
  <si>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</si>
  <si>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</si>
  <si>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</si>
  <si>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</si>
  <si>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</si>
  <si>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</si>
  <si>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</si>
  <si>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</si>
  <si>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</si>
  <si>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</si>
  <si>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</si>
  <si>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</si>
  <si>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</si>
  <si>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</si>
  <si>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</si>
  <si>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</si>
  <si>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</si>
  <si>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</si>
  <si>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</si>
  <si>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</si>
  <si>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</si>
  <si>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</si>
  <si>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</si>
  <si>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</si>
  <si>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</si>
  <si>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</si>
  <si>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</si>
  <si>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</si>
  <si>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</si>
  <si>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</si>
  <si>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</si>
  <si>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</si>
  <si>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</si>
  <si>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</si>
  <si>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</si>
  <si>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</si>
  <si>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</si>
  <si>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</si>
  <si>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</si>
  <si>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</si>
  <si>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</si>
  <si>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</si>
  <si>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</si>
  <si>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</si>
  <si>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</si>
  <si>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</si>
  <si>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</si>
  <si>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</si>
  <si>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</si>
  <si>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</si>
  <si>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</si>
  <si>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</si>
  <si>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</si>
  <si>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</si>
  <si>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</si>
  <si>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</si>
  <si>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</si>
  <si>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</si>
  <si>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</si>
  <si>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</si>
  <si>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</si>
  <si>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</si>
  <si>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</si>
  <si>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</si>
  <si>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</si>
  <si>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</si>
  <si>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</si>
  <si>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</si>
  <si>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</si>
  <si>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</si>
  <si>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</si>
  <si>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</si>
  <si>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</si>
  <si>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</si>
  <si>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</si>
  <si>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</si>
  <si>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</si>
  <si>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</si>
  <si>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</si>
  <si>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</si>
  <si>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</si>
  <si>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</si>
  <si>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</si>
  <si>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</si>
  <si>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</si>
  <si>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</si>
  <si>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</si>
  <si>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</si>
  <si>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</si>
  <si>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</si>
  <si>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</si>
  <si>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</si>
  <si>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</si>
  <si>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</si>
  <si>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</si>
  <si>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</si>
  <si>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</si>
  <si>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</si>
  <si>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</si>
  <si>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</si>
  <si>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</si>
  <si>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</si>
  <si>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</si>
  <si>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</si>
  <si>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</si>
  <si>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</si>
  <si>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</si>
  <si>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</si>
  <si>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</si>
  <si>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</si>
  <si>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</si>
  <si>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</si>
  <si>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</si>
  <si>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</si>
  <si>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</si>
  <si>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</si>
  <si>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</si>
  <si>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</si>
  <si>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</si>
  <si>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</si>
  <si>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</si>
  <si>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</si>
  <si>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</si>
  <si>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</si>
  <si>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</si>
  <si>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</si>
  <si>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</si>
  <si>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</si>
  <si>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</si>
  <si>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</si>
  <si>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</si>
  <si>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</si>
  <si>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</si>
  <si>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</si>
  <si>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</si>
  <si>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</si>
  <si>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</si>
  <si>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</si>
  <si>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</si>
  <si>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</si>
  <si>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</si>
  <si>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</si>
  <si>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</si>
  <si>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</si>
  <si>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</si>
  <si>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</si>
  <si>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</si>
  <si>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</si>
  <si>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</si>
  <si>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</si>
  <si>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</si>
  <si>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</si>
  <si>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</si>
  <si>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</si>
  <si>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</si>
  <si>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</si>
  <si>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</si>
  <si>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</si>
  <si>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</si>
  <si>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</si>
  <si>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</si>
  <si>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</si>
  <si>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</si>
  <si>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</si>
  <si>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</si>
  <si>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</si>
  <si>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</si>
  <si>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</si>
  <si>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</si>
  <si>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</si>
  <si>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</si>
  <si>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</si>
  <si>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</si>
  <si>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</si>
  <si>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</si>
  <si>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</si>
  <si>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</si>
  <si>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</si>
  <si>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</si>
  <si>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</si>
  <si>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</si>
  <si>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</si>
  <si>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</si>
  <si>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</si>
  <si>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</si>
  <si>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</si>
  <si>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</si>
  <si>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</si>
  <si>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</si>
  <si>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</si>
  <si>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</si>
  <si>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</si>
  <si>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</si>
  <si>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</si>
  <si>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</si>
  <si>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</si>
  <si>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</si>
  <si>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</si>
  <si>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</si>
  <si>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</si>
  <si>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</si>
  <si>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</si>
  <si>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</si>
  <si>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</si>
  <si>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</si>
  <si>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</si>
  <si>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</si>
  <si>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</si>
  <si>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</si>
  <si>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</si>
  <si>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</si>
  <si>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</si>
  <si>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</si>
  <si>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</si>
  <si>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</si>
  <si>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</si>
  <si>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</si>
  <si>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</si>
  <si>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</si>
  <si>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</si>
  <si>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</si>
  <si>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</si>
  <si>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</si>
  <si>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</si>
  <si>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</si>
  <si>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</si>
  <si>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</si>
  <si>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</si>
  <si>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</si>
  <si>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</si>
  <si>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</si>
  <si>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</si>
  <si>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</si>
  <si>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</si>
  <si>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</si>
  <si>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</si>
  <si>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</si>
  <si>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</si>
  <si>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</si>
  <si>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</si>
  <si>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</si>
  <si>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</si>
  <si>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</si>
  <si>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</si>
  <si>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</si>
  <si>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</si>
  <si>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</si>
  <si>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</si>
  <si>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</si>
  <si>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</si>
  <si>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</si>
  <si>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</si>
  <si>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</si>
  <si>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</si>
  <si>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</si>
  <si>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</si>
  <si>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</si>
  <si>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</si>
  <si>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</si>
  <si>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</si>
  <si>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</si>
  <si>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</si>
  <si>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</si>
  <si>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</si>
  <si>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</si>
  <si>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</si>
  <si>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</si>
  <si>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</si>
  <si>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</si>
  <si>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</si>
  <si>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</si>
  <si>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</si>
  <si>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</si>
  <si>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</si>
  <si>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</si>
  <si>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</si>
  <si>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</si>
  <si>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</si>
  <si>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</si>
  <si>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</si>
  <si>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</si>
  <si>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</si>
  <si>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</si>
  <si>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</si>
  <si>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</si>
  <si>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</si>
  <si>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</si>
  <si>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</si>
  <si>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</si>
  <si>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</si>
  <si>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</si>
  <si>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</si>
  <si>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</si>
  <si>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</si>
  <si>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</si>
  <si>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</si>
  <si>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</si>
  <si>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</si>
  <si>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</si>
  <si>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</si>
  <si>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</si>
  <si>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</si>
  <si>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</si>
  <si>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</si>
  <si>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</si>
  <si>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</si>
  <si>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</si>
  <si>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</si>
  <si>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</si>
  <si>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</si>
  <si>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</si>
  <si>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</si>
  <si>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</si>
  <si>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</si>
  <si>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</si>
  <si>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</si>
  <si>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</si>
  <si>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</si>
  <si>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</si>
  <si>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</si>
  <si>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</si>
  <si>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</si>
  <si>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</si>
  <si>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</si>
  <si>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</si>
  <si>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</si>
  <si>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</si>
  <si>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</si>
  <si>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</si>
  <si>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</si>
  <si>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</si>
  <si>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</si>
  <si>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</si>
  <si>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</si>
  <si>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</si>
  <si>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</si>
  <si>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</si>
  <si>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</si>
  <si>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</si>
  <si>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</si>
  <si>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</si>
  <si>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</si>
  <si>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</si>
  <si>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</si>
  <si>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</si>
  <si>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</si>
  <si>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</si>
  <si>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</si>
  <si>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</si>
  <si>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</si>
  <si>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</si>
  <si>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</si>
  <si>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</si>
  <si>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</si>
  <si>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</si>
  <si>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</si>
  <si>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</si>
  <si>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</si>
  <si>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</si>
  <si>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</si>
  <si>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</si>
  <si>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</si>
  <si>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</si>
  <si>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</si>
  <si>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</si>
  <si>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</si>
  <si>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</si>
  <si>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</si>
  <si>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</si>
  <si>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</si>
  <si>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</si>
  <si>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</si>
  <si>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</si>
  <si>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</si>
  <si>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</si>
  <si>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</si>
  <si>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</si>
  <si>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</si>
  <si>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</si>
  <si>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</si>
  <si>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</si>
  <si>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</si>
  <si>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</si>
  <si>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</si>
  <si>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</si>
  <si>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</si>
  <si>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</si>
  <si>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</si>
  <si>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</si>
  <si>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</si>
  <si>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</si>
  <si>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</si>
  <si>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</si>
  <si>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</si>
  <si>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</si>
  <si>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</si>
  <si>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</si>
  <si>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</si>
  <si>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</si>
  <si>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</si>
  <si>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</si>
  <si>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</si>
  <si>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</si>
  <si>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</si>
  <si>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</si>
  <si>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</si>
  <si>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</si>
  <si>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</si>
  <si>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</si>
  <si>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</si>
  <si>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</si>
  <si>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</si>
  <si>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</si>
  <si>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</si>
  <si>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</si>
  <si>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</si>
  <si>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</si>
  <si>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</si>
  <si>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</si>
  <si>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</si>
  <si>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</si>
  <si>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</si>
  <si>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</si>
  <si>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</si>
  <si>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</si>
  <si>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</si>
  <si>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</si>
  <si>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</si>
  <si>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</si>
  <si>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</si>
  <si>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</si>
  <si>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</si>
  <si>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</si>
  <si>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</si>
  <si>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</si>
  <si>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</si>
  <si>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</si>
  <si>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</si>
  <si>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</si>
  <si>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</si>
  <si>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</si>
  <si>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</si>
  <si>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</si>
  <si>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</si>
  <si>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</si>
  <si>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</si>
  <si>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</si>
  <si>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</si>
  <si>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</si>
  <si>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</si>
  <si>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</si>
  <si>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</si>
  <si>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</si>
  <si>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</si>
  <si>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</si>
  <si>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</si>
  <si>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</si>
  <si>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</si>
  <si>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</si>
  <si>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</si>
  <si>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</si>
  <si>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</si>
  <si>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</si>
  <si>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</si>
  <si>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</si>
  <si>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</si>
  <si>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</si>
  <si>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</si>
  <si>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</si>
  <si>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</si>
  <si>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</si>
  <si>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</si>
  <si>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</si>
  <si>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</si>
  <si>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</si>
  <si>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</si>
  <si>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</si>
  <si>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</si>
  <si>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</si>
  <si>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</si>
  <si>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</si>
  <si>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</si>
  <si>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</si>
  <si>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</si>
  <si>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</si>
  <si>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</si>
  <si>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</si>
  <si>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</si>
  <si>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</si>
  <si>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</si>
  <si>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</si>
  <si>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</si>
  <si>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</si>
  <si>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</si>
  <si>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</si>
  <si>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</si>
  <si>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</si>
  <si>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</si>
  <si>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</si>
  <si>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</si>
  <si>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</si>
  <si>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</si>
  <si>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</si>
  <si>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</si>
  <si>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</si>
  <si>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</si>
  <si>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</si>
  <si>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</si>
  <si>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</si>
  <si>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</si>
  <si>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</si>
  <si>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</si>
  <si>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</si>
  <si>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</si>
  <si>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</si>
  <si>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</si>
  <si>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</si>
  <si>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</si>
  <si>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</si>
  <si>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</si>
  <si>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</si>
  <si>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</si>
  <si>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</si>
  <si>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</si>
  <si>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</si>
  <si>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</si>
  <si>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</si>
  <si>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</si>
  <si>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</si>
  <si>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</si>
  <si>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</si>
  <si>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</si>
  <si>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</si>
  <si>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</si>
  <si>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</si>
  <si>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</si>
  <si>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</si>
  <si>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</si>
  <si>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</si>
  <si>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</si>
  <si>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</si>
  <si>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</si>
  <si>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</si>
  <si>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</si>
  <si>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</si>
  <si>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</si>
  <si>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</si>
  <si>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</si>
  <si>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</si>
  <si>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</si>
  <si>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</si>
  <si>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</si>
  <si>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</si>
  <si>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</si>
  <si>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</si>
  <si>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</si>
  <si>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</si>
  <si>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</si>
  <si>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</si>
  <si>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</si>
  <si>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</si>
  <si>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</si>
  <si>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</si>
  <si>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</si>
  <si>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</si>
  <si>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</si>
  <si>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</si>
  <si>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</si>
  <si>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</si>
  <si>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</si>
  <si>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</si>
  <si>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</si>
  <si>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</si>
  <si>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</si>
  <si>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</si>
  <si>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</si>
  <si>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</si>
  <si>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</si>
  <si>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</si>
  <si>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</si>
  <si>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</si>
  <si>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</si>
  <si>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</si>
  <si>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</si>
  <si>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</si>
  <si>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</si>
  <si>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</si>
  <si>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</si>
  <si>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</si>
  <si>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</si>
  <si>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</si>
  <si>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</si>
  <si>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</si>
  <si>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</si>
  <si>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</si>
  <si>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</si>
  <si>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</si>
  <si>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</si>
  <si>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</si>
  <si>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</si>
  <si>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</si>
  <si>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</si>
  <si>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</si>
  <si>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</si>
  <si>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</si>
  <si>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</si>
  <si>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</si>
  <si>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</si>
  <si>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</si>
  <si>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</si>
  <si>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</si>
  <si>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</si>
  <si>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</si>
  <si>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</si>
  <si>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</si>
  <si>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</si>
  <si>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</si>
  <si>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</si>
  <si>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</si>
  <si>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</si>
  <si>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</si>
  <si>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</si>
  <si>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</si>
  <si>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</si>
  <si>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</si>
  <si>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</si>
  <si>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</si>
  <si>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</si>
  <si>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</si>
  <si>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</si>
  <si>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</si>
  <si>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</si>
  <si>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</si>
  <si>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</si>
  <si>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</si>
  <si>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</si>
  <si>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</si>
  <si>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</si>
  <si>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</si>
  <si>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</si>
  <si>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</si>
  <si>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</si>
  <si>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</si>
  <si>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</si>
  <si>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</si>
  <si>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</si>
  <si>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</si>
  <si>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</si>
  <si>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</si>
  <si>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</si>
  <si>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</si>
  <si>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</si>
  <si>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</si>
  <si>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</si>
  <si>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</si>
  <si>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</si>
  <si>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</si>
  <si>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</si>
  <si>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</si>
  <si>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</si>
  <si>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</si>
  <si>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</si>
  <si>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</si>
  <si>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</si>
  <si>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</si>
  <si>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</si>
  <si>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</si>
  <si>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</si>
  <si>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</si>
  <si>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</si>
  <si>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</si>
  <si>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</si>
  <si>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</si>
  <si>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</si>
  <si>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</si>
  <si>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</si>
  <si>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</si>
  <si>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</si>
  <si>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</si>
  <si>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</si>
  <si>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</si>
  <si>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</si>
  <si>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</si>
  <si>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</si>
  <si>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</si>
  <si>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</si>
  <si>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</si>
  <si>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</si>
  <si>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</si>
  <si>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</si>
  <si>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</si>
  <si>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</si>
  <si>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</si>
  <si>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</si>
  <si>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</si>
  <si>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</si>
  <si>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</si>
  <si>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</si>
  <si>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</si>
  <si>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</si>
  <si>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</si>
  <si>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</si>
  <si>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</si>
  <si>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</si>
  <si>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</si>
  <si>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</si>
  <si>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</si>
  <si>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</si>
  <si>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</si>
  <si>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</si>
  <si>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</si>
  <si>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</si>
  <si>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</si>
  <si>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</si>
  <si>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</si>
  <si>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</si>
  <si>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</si>
  <si>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</si>
  <si>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</si>
  <si>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</si>
  <si>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</si>
  <si>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</si>
  <si>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</si>
  <si>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</si>
  <si>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</si>
  <si>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</si>
  <si>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</si>
  <si>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</si>
  <si>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</si>
  <si>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</si>
  <si>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</si>
  <si>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</si>
  <si>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</si>
  <si>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</si>
  <si>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</si>
  <si>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</si>
  <si>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</si>
  <si>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</si>
  <si>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</si>
  <si>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</si>
  <si>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</si>
  <si>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</si>
  <si>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</si>
  <si>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</si>
  <si>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</si>
  <si>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</si>
  <si>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</si>
  <si>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</si>
  <si>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</si>
  <si>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</si>
  <si>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</si>
  <si>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</si>
  <si>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</si>
  <si>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</si>
  <si>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</si>
  <si>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</si>
  <si>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</si>
  <si>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</si>
  <si>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</si>
  <si>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</si>
  <si>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</si>
  <si>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</si>
  <si>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</si>
  <si>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</si>
  <si>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</si>
  <si>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</si>
  <si>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</si>
  <si>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</si>
  <si>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</si>
  <si>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</si>
  <si>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</si>
  <si>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</si>
  <si>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</si>
  <si>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</si>
  <si>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</si>
  <si>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</si>
  <si>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</si>
  <si>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</si>
  <si>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</si>
  <si>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</si>
  <si>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</si>
  <si>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</si>
  <si>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</si>
  <si>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</si>
  <si>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</si>
  <si>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</si>
  <si>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</si>
  <si>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</si>
  <si>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</si>
  <si>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</si>
  <si>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</si>
  <si>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</si>
  <si>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</si>
  <si>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</si>
  <si>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</si>
  <si>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</si>
  <si>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</si>
  <si>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</si>
  <si>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</si>
  <si>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</si>
  <si>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</si>
  <si>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</si>
  <si>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</si>
  <si>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</si>
  <si>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</si>
  <si>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</si>
  <si>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</si>
  <si>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</si>
  <si>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</si>
  <si>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</si>
  <si>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</si>
  <si>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</si>
  <si>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</si>
  <si>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</si>
  <si>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</si>
  <si>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</si>
  <si>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</si>
  <si>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</si>
  <si>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</si>
  <si>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</si>
  <si>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</si>
  <si>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</si>
  <si>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</si>
  <si>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</si>
  <si>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</si>
  <si>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</si>
  <si>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</si>
  <si>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</si>
  <si>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</si>
  <si>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</si>
  <si>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</si>
  <si>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</si>
  <si>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</si>
  <si>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</si>
  <si>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</si>
  <si>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</si>
  <si>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</si>
  <si>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</si>
  <si>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</si>
  <si>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</si>
  <si>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</si>
  <si>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</si>
  <si>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</si>
  <si>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</si>
  <si>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</si>
  <si>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</si>
  <si>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</si>
  <si>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</si>
  <si>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</si>
  <si>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</si>
  <si>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</si>
  <si>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</si>
  <si>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</si>
  <si>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</si>
  <si>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</si>
  <si>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</si>
  <si>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</si>
  <si>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</si>
  <si>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</si>
  <si>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</si>
  <si>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</si>
  <si>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</si>
  <si>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</si>
  <si>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</si>
  <si>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</si>
  <si>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</si>
  <si>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</si>
  <si>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</si>
  <si>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</si>
  <si>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</si>
  <si>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</si>
  <si>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</si>
  <si>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</si>
  <si>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</si>
  <si>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</si>
  <si>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</si>
  <si>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</si>
  <si>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</si>
  <si>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</si>
  <si>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</si>
  <si>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</si>
  <si>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</si>
  <si>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</si>
  <si>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</si>
  <si>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</si>
  <si>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</si>
  <si>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</si>
  <si>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</si>
  <si>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</si>
  <si>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</si>
  <si>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</si>
  <si>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</si>
  <si>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</si>
  <si>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</si>
  <si>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</si>
  <si>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</si>
  <si>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</si>
  <si>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</si>
  <si>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</si>
  <si>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</si>
  <si>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</si>
  <si>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</si>
  <si>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</si>
  <si>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</si>
  <si>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</si>
  <si>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</si>
  <si>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</si>
  <si>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</si>
  <si>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</si>
  <si>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</si>
  <si>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</si>
  <si>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</si>
  <si>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</si>
  <si>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</si>
  <si>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</si>
  <si>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</si>
  <si>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</si>
  <si>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</si>
  <si>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</si>
  <si>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</si>
  <si>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</si>
  <si>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</si>
  <si>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</si>
  <si>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</si>
  <si>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</si>
  <si>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</si>
  <si>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</si>
  <si>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</si>
  <si>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</si>
  <si>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</si>
  <si>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</si>
  <si>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</si>
  <si>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</si>
  <si>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</si>
  <si>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</si>
  <si>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</si>
  <si>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</si>
  <si>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</si>
  <si>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</si>
  <si>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</si>
  <si>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</si>
  <si>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</si>
  <si>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</si>
  <si>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</si>
  <si>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</si>
  <si>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</si>
  <si>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</si>
  <si>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</si>
  <si>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</si>
  <si>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</si>
  <si>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</si>
  <si>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</si>
  <si>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</si>
  <si>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</si>
  <si>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</si>
  <si>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</si>
  <si>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</si>
  <si>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</si>
  <si>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</si>
  <si>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</si>
  <si>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</si>
  <si>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</si>
  <si>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</si>
  <si>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</si>
  <si>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</si>
  <si>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</si>
  <si>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</si>
  <si>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</si>
  <si>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</si>
  <si>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</si>
  <si>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</si>
  <si>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</si>
  <si>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</si>
  <si>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</si>
  <si>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</si>
  <si>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</si>
  <si>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</si>
  <si>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</si>
  <si>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</si>
  <si>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</si>
  <si>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</si>
  <si>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</si>
  <si>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</si>
  <si>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</si>
  <si>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</si>
  <si>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</si>
  <si>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</si>
  <si>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</si>
  <si>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</si>
  <si>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</si>
  <si>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</si>
  <si>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</si>
  <si>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</si>
  <si>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</si>
  <si>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</si>
  <si>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</si>
  <si>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</si>
  <si>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</si>
  <si>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</si>
  <si>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</si>
  <si>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</si>
  <si>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</si>
  <si>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</si>
  <si>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</si>
  <si>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</si>
  <si>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</si>
  <si>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</si>
  <si>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</si>
  <si>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</si>
  <si>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</si>
  <si>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</si>
  <si>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</si>
  <si>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</si>
  <si>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</si>
  <si>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</si>
  <si>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</si>
  <si>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</si>
  <si>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</si>
  <si>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</si>
  <si>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</si>
  <si>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</si>
  <si>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</si>
  <si>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</si>
  <si>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</si>
  <si>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</si>
  <si>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</si>
  <si>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</si>
  <si>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</si>
  <si>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</si>
  <si>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</si>
  <si>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</si>
  <si>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</si>
  <si>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</si>
  <si>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</si>
  <si>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</si>
  <si>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</si>
  <si>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</si>
  <si>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</si>
  <si>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</si>
  <si>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</si>
  <si>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</si>
  <si>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</si>
  <si>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</si>
  <si>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</si>
  <si>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</si>
  <si>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</si>
  <si>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</si>
  <si>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</si>
  <si>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</si>
  <si>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</si>
  <si>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</si>
  <si>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</si>
  <si>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</si>
  <si>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</si>
  <si>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</si>
  <si>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</si>
  <si>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</si>
  <si>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</si>
  <si>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</si>
  <si>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</si>
  <si>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</si>
  <si>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</si>
  <si>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</si>
  <si>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</si>
  <si>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</si>
  <si>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</si>
  <si>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</si>
  <si>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</si>
  <si>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</si>
  <si>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</si>
  <si>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</si>
  <si>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</si>
  <si>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</si>
  <si>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</si>
  <si>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</si>
  <si>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</si>
  <si>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</si>
  <si>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</si>
  <si>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</si>
  <si>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</si>
  <si>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</si>
  <si>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</si>
  <si>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</si>
  <si>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</si>
  <si>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</si>
  <si>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</si>
  <si>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</si>
  <si>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</si>
  <si>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</si>
  <si>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</si>
  <si>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</si>
  <si>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</si>
  <si>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</si>
  <si>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</si>
  <si>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</si>
  <si>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</si>
  <si>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</si>
  <si>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</si>
  <si>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</si>
  <si>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</si>
  <si>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</si>
  <si>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</si>
  <si>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</si>
  <si>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</si>
  <si>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</si>
  <si>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</si>
  <si>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</si>
  <si>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</si>
  <si>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</si>
  <si>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</si>
  <si>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</si>
  <si>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</si>
  <si>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</si>
  <si>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</si>
  <si>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</si>
  <si>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</si>
  <si>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</si>
  <si>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</si>
  <si>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</si>
  <si>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</si>
  <si>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</si>
  <si>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</si>
  <si>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</si>
  <si>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</si>
  <si>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</si>
  <si>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</si>
  <si>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</si>
  <si>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</si>
  <si>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</si>
  <si>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</si>
  <si>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</si>
  <si>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</si>
  <si>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</si>
  <si>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</si>
  <si>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</si>
  <si>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</si>
  <si>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</si>
  <si>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</si>
  <si>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</si>
  <si>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</si>
  <si>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</si>
  <si>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</si>
  <si>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</si>
  <si>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</si>
  <si>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</si>
  <si>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</si>
  <si>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</si>
  <si>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</si>
  <si>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</si>
  <si>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</si>
  <si>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</si>
  <si>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</si>
  <si>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</si>
  <si>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</si>
  <si>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</si>
  <si>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</si>
  <si>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</si>
  <si>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</si>
  <si>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</si>
  <si>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</si>
  <si>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</si>
  <si>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</si>
  <si>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</si>
  <si>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</si>
  <si>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</si>
  <si>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</si>
  <si>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</si>
  <si>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</si>
  <si>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</si>
  <si>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</si>
  <si>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</si>
  <si>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</si>
  <si>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</si>
  <si>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</si>
  <si>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</si>
  <si>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</si>
  <si>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</si>
  <si>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</si>
  <si>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</si>
  <si>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</si>
  <si>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</si>
  <si>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</si>
  <si>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</si>
  <si>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</si>
  <si>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</si>
  <si>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</si>
  <si>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</si>
  <si>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</si>
  <si>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</si>
  <si>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</si>
  <si>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</si>
  <si>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</si>
  <si>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</si>
  <si>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</si>
  <si>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</si>
  <si>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</si>
  <si>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</si>
  <si>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</si>
  <si>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</si>
  <si>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</si>
  <si>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</si>
  <si>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</si>
  <si>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</si>
  <si>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</si>
  <si>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</si>
  <si>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</si>
  <si>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</si>
  <si>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</si>
  <si>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</si>
  <si>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</si>
  <si>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</si>
  <si>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</si>
  <si>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</si>
  <si>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</si>
  <si>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</si>
  <si>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</si>
  <si>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</si>
  <si>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</si>
  <si>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</si>
  <si>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</si>
  <si>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</si>
  <si>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</si>
  <si>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</si>
  <si>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</si>
  <si>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</si>
  <si>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</si>
  <si>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</si>
  <si>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</si>
  <si>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</si>
  <si>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</si>
  <si>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</si>
  <si>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</si>
  <si>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</si>
  <si>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</si>
  <si>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</si>
  <si>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</si>
  <si>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</si>
  <si>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</si>
  <si>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</si>
  <si>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</si>
  <si>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</si>
  <si>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</si>
  <si>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</si>
  <si>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</si>
  <si>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</si>
  <si>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</si>
  <si>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</si>
  <si>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</si>
  <si>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</si>
  <si>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</si>
  <si>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</si>
  <si>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</si>
  <si>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</si>
  <si>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</si>
  <si>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</si>
  <si>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</si>
  <si>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</si>
  <si>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</si>
  <si>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</si>
  <si>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</si>
  <si>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</si>
  <si>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</si>
  <si>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</si>
  <si>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</si>
  <si>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</si>
  <si>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</si>
  <si>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</si>
  <si>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</si>
  <si>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</si>
  <si>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</si>
  <si>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</si>
  <si>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</si>
  <si>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</si>
  <si>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</si>
  <si>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</si>
  <si>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</si>
  <si>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</si>
  <si>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</si>
  <si>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</si>
  <si>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</si>
  <si>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</si>
  <si>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</si>
  <si>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</si>
  <si>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</si>
  <si>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</si>
  <si>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</si>
  <si>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</si>
  <si>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</si>
  <si>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</si>
  <si>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</si>
  <si>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</si>
  <si>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</si>
  <si>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</si>
  <si>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</si>
  <si>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</si>
  <si>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</si>
  <si>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</si>
  <si>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</si>
  <si>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</si>
  <si>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</si>
  <si>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</si>
  <si>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</si>
  <si>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</si>
  <si>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</si>
  <si>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</si>
  <si>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</si>
  <si>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</si>
  <si>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</si>
  <si>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</si>
  <si>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</si>
  <si>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</si>
  <si>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</si>
  <si>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</si>
  <si>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</si>
  <si>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</si>
  <si>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</si>
  <si>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</si>
  <si>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</si>
  <si>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</si>
  <si>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</si>
  <si>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</si>
  <si>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</si>
  <si>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</si>
  <si>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</si>
  <si>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</si>
  <si>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</si>
  <si>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</si>
  <si>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</si>
  <si>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</si>
  <si>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</si>
  <si>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</si>
  <si>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</si>
  <si>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</si>
  <si>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</si>
  <si>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</si>
  <si>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</si>
  <si>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</si>
  <si>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</si>
  <si>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</si>
  <si>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</si>
  <si>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</si>
  <si>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</si>
  <si>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</si>
  <si>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</si>
  <si>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</si>
  <si>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</si>
  <si>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</si>
  <si>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</si>
  <si>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</si>
  <si>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</si>
  <si>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</si>
  <si>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</si>
  <si>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</si>
  <si>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</si>
  <si>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</si>
  <si>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</si>
  <si>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</si>
  <si>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</si>
  <si>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</si>
  <si>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</si>
  <si>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</si>
  <si>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</si>
  <si>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</si>
  <si>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</si>
  <si>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</si>
  <si>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</si>
  <si>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</si>
  <si>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</si>
  <si>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</si>
  <si>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</si>
  <si>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</si>
  <si>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</si>
  <si>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</si>
  <si>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</si>
  <si>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</si>
  <si>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</si>
  <si>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</si>
  <si>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</si>
  <si>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</si>
  <si>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</si>
  <si>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</si>
  <si>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</si>
  <si>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</si>
  <si>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</si>
  <si>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</si>
  <si>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</si>
  <si>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</si>
  <si>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</si>
  <si>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</si>
  <si>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</si>
  <si>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</si>
  <si>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</si>
  <si>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</si>
  <si>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</si>
  <si>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</si>
  <si>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</si>
  <si>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</si>
  <si>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</si>
  <si>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</si>
  <si>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</si>
  <si>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</si>
  <si>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</si>
  <si>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</si>
  <si>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</si>
  <si>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</si>
  <si>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</si>
  <si>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</si>
  <si>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</si>
  <si>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</si>
  <si>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</si>
  <si>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</si>
  <si>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</si>
  <si>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</si>
  <si>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</si>
  <si>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</si>
  <si>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</si>
  <si>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</si>
  <si>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</si>
  <si>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</si>
  <si>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</si>
  <si>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</si>
  <si>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</si>
  <si>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</si>
  <si>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</si>
  <si>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</si>
  <si>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</si>
  <si>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</si>
  <si>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</si>
  <si>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</si>
  <si>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</si>
  <si>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</si>
  <si>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</si>
  <si>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</si>
  <si>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</si>
  <si>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</si>
  <si>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</si>
  <si>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</si>
  <si>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</si>
  <si>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</si>
  <si>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</si>
  <si>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</si>
  <si>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</si>
  <si>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</si>
  <si>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</si>
  <si>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</si>
  <si>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</si>
  <si>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</si>
  <si>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</si>
  <si>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</si>
  <si>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</si>
  <si>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</si>
  <si>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</si>
  <si>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</si>
  <si>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</si>
  <si>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</si>
  <si>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</si>
  <si>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</si>
  <si>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</si>
  <si>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</si>
  <si>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</si>
  <si>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</si>
  <si>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</si>
  <si>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</si>
  <si>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</si>
  <si>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</si>
  <si>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</si>
  <si>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</si>
  <si>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</si>
  <si>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</si>
  <si>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</si>
  <si>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</si>
  <si>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</si>
  <si>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</si>
  <si>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</si>
  <si>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</si>
  <si>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</si>
  <si>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</si>
  <si>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</si>
  <si>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</si>
  <si>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</si>
  <si>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</si>
  <si>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</si>
  <si>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</si>
  <si>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</si>
  <si>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</si>
  <si>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</si>
  <si>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</si>
  <si>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</si>
  <si>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</si>
  <si>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</si>
  <si>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</si>
  <si>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</si>
  <si>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</si>
  <si>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</si>
  <si>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</si>
  <si>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</si>
  <si>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</si>
  <si>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</si>
  <si>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</si>
  <si>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</si>
  <si>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</si>
  <si>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</si>
  <si>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</si>
  <si>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</si>
  <si>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</si>
  <si>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</si>
  <si>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</si>
  <si>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</si>
  <si>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</si>
  <si>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</si>
  <si>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</si>
  <si>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</si>
  <si>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</si>
  <si>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</si>
  <si>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</si>
  <si>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</si>
  <si>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</si>
  <si>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</si>
  <si>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</si>
  <si>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</si>
  <si>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</si>
  <si>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</si>
  <si>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</si>
  <si>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</si>
  <si>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</si>
  <si>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</si>
  <si>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</si>
  <si>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</si>
  <si>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</si>
  <si>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</si>
  <si>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</si>
  <si>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</si>
  <si>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</si>
  <si>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</si>
  <si>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</si>
  <si>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</si>
  <si>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</si>
  <si>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</si>
  <si>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</si>
  <si>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</si>
  <si>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</si>
  <si>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</si>
  <si>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</si>
  <si>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</si>
  <si>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</si>
  <si>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</si>
  <si>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</si>
  <si>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</si>
  <si>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</si>
  <si>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</si>
  <si>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</si>
  <si>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</si>
  <si>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</si>
  <si>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</si>
  <si>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</si>
  <si>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</si>
  <si>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</si>
  <si>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</si>
  <si>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</si>
  <si>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</si>
  <si>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</si>
  <si>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</si>
  <si>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</si>
  <si>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</si>
  <si>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</si>
  <si>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</si>
  <si>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</si>
  <si>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</si>
  <si>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</si>
  <si>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</si>
  <si>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</si>
  <si>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</si>
  <si>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</si>
  <si>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</si>
  <si>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</si>
  <si>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</si>
  <si>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</si>
  <si>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</si>
  <si>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</si>
  <si>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</si>
  <si>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</si>
  <si>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</si>
  <si>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</si>
  <si>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</si>
  <si>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</si>
  <si>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</si>
  <si>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</si>
  <si>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</si>
  <si>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</si>
  <si>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</si>
  <si>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</si>
  <si>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</si>
  <si>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</si>
  <si>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</si>
  <si>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</si>
  <si>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</si>
  <si>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</si>
  <si>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</si>
  <si>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</si>
  <si>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</si>
  <si>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</si>
  <si>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</si>
  <si>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</si>
  <si>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</si>
  <si>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</si>
  <si>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</si>
  <si>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</si>
  <si>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</si>
  <si>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</si>
  <si>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</si>
  <si>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</si>
  <si>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</si>
  <si>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</si>
  <si>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</si>
  <si>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</si>
  <si>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</si>
  <si>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</si>
  <si>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</si>
  <si>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</si>
  <si>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</si>
  <si>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</si>
  <si>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</si>
  <si>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</si>
  <si>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</si>
  <si>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</si>
  <si>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</si>
  <si>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</si>
  <si>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</si>
  <si>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</si>
  <si>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</si>
  <si>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</si>
  <si>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</si>
  <si>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</si>
  <si>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</si>
  <si>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</si>
  <si>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</si>
  <si>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</si>
  <si>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</si>
  <si>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</si>
  <si>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</si>
  <si>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</si>
  <si>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</si>
  <si>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</si>
  <si>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</si>
  <si>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</si>
  <si>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</si>
  <si>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</si>
  <si>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</si>
  <si>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</si>
  <si>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</si>
  <si>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</si>
  <si>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</si>
  <si>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</si>
  <si>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</si>
  <si>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</si>
  <si>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</si>
  <si>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</si>
  <si>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</si>
  <si>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</si>
  <si>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</si>
  <si>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</si>
  <si>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</si>
  <si>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</si>
  <si>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</si>
  <si>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</si>
  <si>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</si>
  <si>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</si>
  <si>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</si>
  <si>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</si>
  <si>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</si>
  <si>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</si>
  <si>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</si>
  <si>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</si>
  <si>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</si>
  <si>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</si>
  <si>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</si>
  <si>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</si>
  <si>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</si>
  <si>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</si>
  <si>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</si>
  <si>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</si>
  <si>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</si>
  <si>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</si>
  <si>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</si>
  <si>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</si>
  <si>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</si>
  <si>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</si>
  <si>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</si>
  <si>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</si>
  <si>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</si>
  <si>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</si>
  <si>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</si>
  <si>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</si>
  <si>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</si>
  <si>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</si>
  <si>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</si>
  <si>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</si>
  <si>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</si>
  <si>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</si>
  <si>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</si>
  <si>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</si>
  <si>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</si>
  <si>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</si>
  <si>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</si>
  <si>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</si>
  <si>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</si>
  <si>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</si>
  <si>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</si>
  <si>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</si>
  <si>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</si>
  <si>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</si>
  <si>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</si>
  <si>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</si>
  <si>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</si>
  <si>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</si>
  <si>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</si>
  <si>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</si>
  <si>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</si>
  <si>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</si>
  <si>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</si>
  <si>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</si>
  <si>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</si>
  <si>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</si>
  <si>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</si>
  <si>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</si>
  <si>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</si>
  <si>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</si>
  <si>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</si>
  <si>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</si>
  <si>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</si>
  <si>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</si>
  <si>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</si>
  <si>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</si>
  <si>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</si>
  <si>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</si>
  <si>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</si>
  <si>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</si>
  <si>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</si>
  <si>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</si>
  <si>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</si>
  <si>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</si>
  <si>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</si>
  <si>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</si>
  <si>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</si>
  <si>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</si>
  <si>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</si>
  <si>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</si>
  <si>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</si>
  <si>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</si>
  <si>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</si>
  <si>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</si>
  <si>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</si>
  <si>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</si>
  <si>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</si>
  <si>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</si>
  <si>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</si>
  <si>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</si>
  <si>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</si>
  <si>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</si>
  <si>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</si>
  <si>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</si>
  <si>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</si>
  <si>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</si>
  <si>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</si>
  <si>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</si>
  <si>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</si>
  <si>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</si>
  <si>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</si>
  <si>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</si>
  <si>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</si>
  <si>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</si>
  <si>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</si>
  <si>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</si>
  <si>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</si>
  <si>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</si>
  <si>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</si>
  <si>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</si>
  <si>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</si>
  <si>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</si>
  <si>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</si>
  <si>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</si>
  <si>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</si>
  <si>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</si>
  <si>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</si>
  <si>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</si>
  <si>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</si>
  <si>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</si>
  <si>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</si>
  <si>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</si>
  <si>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</si>
  <si>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</si>
  <si>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</si>
  <si>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</si>
  <si>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</si>
  <si>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</si>
  <si>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</si>
  <si>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</si>
  <si>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</si>
  <si>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</si>
  <si>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</si>
  <si>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</si>
  <si>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</si>
  <si>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</si>
  <si>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</si>
  <si>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</si>
  <si>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</si>
  <si>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</si>
  <si>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</si>
  <si>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</si>
  <si>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</si>
  <si>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</si>
  <si>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</si>
  <si>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</si>
  <si>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</si>
  <si>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</si>
  <si>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</si>
  <si>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</si>
  <si>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</si>
  <si>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</si>
  <si>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</si>
  <si>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</si>
  <si>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</si>
  <si>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</si>
  <si>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</si>
  <si>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</si>
  <si>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</si>
  <si>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</si>
  <si>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</si>
  <si>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</si>
  <si>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</si>
  <si>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</si>
  <si>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</si>
  <si>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</si>
  <si>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</si>
  <si>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</si>
  <si>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</si>
  <si>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</si>
  <si>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</si>
  <si>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</si>
  <si>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</si>
  <si>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</si>
  <si>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</si>
  <si>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</si>
  <si>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</si>
  <si>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</si>
  <si>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</si>
  <si>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</si>
  <si>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</si>
  <si>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</si>
  <si>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</si>
  <si>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</si>
  <si>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</si>
  <si>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</si>
  <si>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</si>
  <si>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</si>
  <si>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</si>
  <si>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</si>
  <si>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</si>
  <si>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</si>
  <si>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</si>
  <si>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</si>
  <si>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</si>
  <si>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</si>
  <si>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</si>
  <si>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</si>
  <si>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</si>
  <si>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</si>
  <si>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</si>
  <si>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</si>
  <si>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</si>
  <si>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</si>
  <si>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</si>
  <si>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</si>
  <si>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</si>
  <si>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</si>
  <si>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</si>
  <si>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</si>
  <si>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</si>
  <si>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</si>
  <si>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</si>
  <si>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</si>
  <si>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</si>
  <si>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</si>
  <si>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</si>
  <si>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</si>
  <si>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</si>
  <si>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</si>
  <si>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</si>
  <si>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</si>
  <si>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</si>
  <si>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</si>
  <si>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</si>
  <si>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</si>
  <si>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</si>
  <si>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</si>
  <si>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</si>
  <si>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</si>
  <si>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</si>
  <si>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</si>
  <si>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</si>
  <si>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</si>
  <si>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</si>
  <si>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</si>
  <si>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</si>
  <si>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</si>
  <si>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</si>
  <si>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</si>
  <si>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</si>
  <si>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</si>
  <si>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</si>
  <si>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</si>
  <si>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</si>
  <si>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</si>
  <si>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</si>
  <si>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</si>
  <si>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</si>
  <si>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</si>
  <si>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</si>
  <si>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</si>
  <si>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</si>
  <si>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</si>
  <si>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</si>
  <si>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</si>
  <si>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</si>
  <si>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</si>
  <si>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</si>
  <si>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</si>
  <si>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</si>
  <si>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</si>
  <si>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</si>
  <si>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</si>
  <si>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</si>
  <si>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</si>
  <si>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</si>
  <si>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</si>
  <si>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</si>
  <si>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</si>
  <si>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</si>
  <si>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</si>
  <si>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</si>
  <si>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</si>
  <si>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</si>
  <si>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</si>
  <si>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</si>
  <si>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</si>
  <si>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</si>
  <si>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</si>
  <si>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</si>
  <si>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</si>
  <si>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</si>
  <si>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</si>
  <si>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</si>
  <si>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</si>
  <si>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</si>
  <si>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</si>
  <si>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</si>
  <si>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</si>
  <si>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</si>
  <si>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</si>
  <si>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</si>
  <si>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</si>
  <si>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</si>
  <si>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</si>
  <si>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</si>
  <si>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</si>
  <si>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</si>
  <si>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</si>
  <si>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</si>
  <si>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</si>
  <si>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</si>
  <si>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</si>
  <si>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</si>
  <si>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</si>
  <si>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</si>
  <si>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</si>
  <si>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</si>
  <si>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</si>
  <si>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</si>
  <si>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</si>
  <si>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</si>
  <si>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</si>
  <si>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</si>
  <si>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</si>
  <si>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</si>
  <si>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</si>
  <si>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</si>
  <si>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</si>
  <si>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</si>
  <si>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</si>
  <si>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</si>
  <si>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</si>
  <si>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</si>
  <si>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</si>
  <si>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</si>
  <si>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</si>
  <si>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</si>
  <si>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</si>
  <si>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</si>
  <si>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</si>
  <si>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</si>
  <si>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</si>
  <si>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</si>
  <si>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</si>
  <si>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</si>
  <si>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</si>
  <si>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</si>
  <si>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</si>
  <si>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</si>
  <si>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</si>
  <si>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</si>
  <si>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</si>
  <si>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</si>
  <si>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</si>
  <si>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</si>
  <si>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</si>
  <si>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</si>
  <si>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</si>
  <si>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</si>
  <si>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</si>
  <si>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</si>
  <si>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</si>
  <si>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</si>
  <si>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</si>
  <si>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</si>
  <si>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</si>
  <si>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</si>
  <si>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</si>
  <si>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</si>
  <si>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</si>
  <si>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</si>
  <si>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</si>
  <si>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</si>
  <si>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</si>
  <si>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</si>
  <si>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</si>
  <si>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</si>
  <si>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</si>
  <si>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</si>
  <si>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</si>
  <si>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</si>
  <si>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</si>
  <si>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</si>
  <si>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</si>
  <si>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</si>
  <si>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</si>
  <si>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</si>
  <si>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</si>
  <si>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</si>
  <si>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</si>
  <si>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</si>
  <si>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</si>
  <si>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</si>
  <si>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</si>
  <si>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</si>
  <si>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</si>
  <si>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</si>
  <si>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</si>
  <si>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</si>
  <si>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</si>
  <si>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</si>
  <si>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</si>
  <si>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</si>
  <si>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</si>
  <si>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</si>
  <si>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</si>
  <si>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</si>
  <si>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</si>
  <si>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</si>
  <si>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</si>
  <si>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</si>
  <si>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</si>
  <si>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</si>
  <si>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</si>
  <si>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</si>
  <si>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</si>
  <si>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</si>
  <si>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</si>
  <si>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</si>
  <si>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</si>
  <si>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</si>
  <si>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</si>
  <si>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</si>
  <si>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</si>
  <si>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</si>
  <si>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</si>
  <si>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</si>
  <si>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</si>
  <si>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</si>
  <si>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</si>
  <si>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</si>
  <si>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</si>
  <si>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</si>
  <si>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</si>
  <si>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</si>
  <si>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</si>
  <si>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</si>
  <si>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</si>
  <si>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</si>
  <si>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</si>
  <si>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</si>
  <si>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</si>
  <si>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</si>
  <si>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</si>
  <si>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</si>
  <si>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</si>
  <si>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</si>
  <si>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</si>
  <si>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</si>
  <si>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</si>
  <si>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</si>
  <si>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</si>
  <si>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</si>
  <si>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</si>
  <si>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</si>
  <si>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</si>
  <si>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</si>
  <si>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</si>
  <si>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</si>
  <si>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</si>
  <si>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</si>
  <si>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</si>
  <si>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</si>
  <si>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</si>
  <si>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</si>
  <si>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</si>
  <si>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</si>
  <si>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</si>
  <si>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</si>
  <si>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</si>
  <si>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</si>
  <si>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</si>
  <si>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</si>
  <si>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</si>
  <si>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</si>
  <si>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</si>
  <si>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</si>
  <si>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</si>
  <si>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</si>
  <si>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</si>
  <si>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</si>
  <si>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</si>
  <si>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</si>
  <si>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</si>
  <si>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</si>
  <si>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</si>
  <si>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</si>
  <si>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</si>
  <si>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</si>
  <si>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</si>
  <si>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</si>
  <si>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</si>
  <si>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</si>
  <si>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</si>
  <si>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</si>
  <si>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</si>
  <si>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</si>
  <si>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</si>
  <si>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</si>
  <si>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</si>
  <si>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</si>
  <si>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</si>
  <si>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</si>
  <si>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</si>
  <si>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</si>
  <si>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</si>
  <si>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</si>
  <si>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</si>
  <si>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</si>
  <si>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</si>
  <si>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</si>
  <si>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</si>
  <si>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</si>
  <si>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</si>
  <si>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</si>
  <si>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</si>
  <si>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</si>
  <si>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</si>
  <si>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</si>
  <si>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</si>
  <si>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</si>
  <si>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</si>
  <si>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</si>
  <si>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</si>
  <si>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</si>
  <si>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</si>
  <si>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</si>
  <si>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</si>
  <si>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</si>
  <si>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</si>
  <si>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</si>
  <si>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</si>
  <si>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</si>
  <si>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</si>
  <si>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</si>
  <si>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</si>
  <si>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</si>
  <si>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</si>
  <si>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</si>
  <si>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</si>
  <si>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</si>
  <si>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</si>
  <si>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</si>
  <si>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</si>
  <si>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</si>
  <si>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</si>
  <si>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</si>
  <si>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</si>
  <si>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</si>
  <si>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</si>
  <si>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</si>
  <si>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</si>
  <si>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</si>
  <si>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</si>
  <si>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</si>
  <si>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</si>
  <si>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</si>
  <si>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</si>
  <si>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</si>
  <si>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</si>
  <si>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</si>
  <si>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</si>
  <si>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</si>
  <si>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</si>
  <si>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</si>
  <si>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</si>
  <si>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</si>
  <si>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</si>
  <si>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</si>
  <si>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</si>
  <si>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</si>
  <si>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</si>
  <si>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</si>
  <si>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</si>
  <si>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</si>
  <si>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</si>
  <si>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</si>
  <si>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</si>
  <si>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</si>
  <si>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</si>
  <si>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</si>
  <si>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</si>
  <si>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</si>
  <si>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</si>
  <si>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</si>
  <si>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</si>
  <si>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</si>
  <si>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</si>
  <si>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</si>
  <si>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</si>
  <si>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</si>
  <si>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</si>
  <si>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</si>
  <si>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</si>
  <si>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</si>
  <si>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</si>
  <si>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</si>
  <si>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</si>
  <si>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</si>
  <si>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</si>
  <si>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</si>
  <si>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</si>
  <si>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</si>
  <si>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</si>
  <si>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</si>
  <si>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</si>
  <si>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</si>
  <si>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</si>
  <si>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</si>
  <si>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</si>
  <si>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</si>
  <si>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</si>
  <si>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</si>
  <si>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</si>
  <si>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</si>
  <si>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</si>
  <si>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</si>
  <si>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</si>
  <si>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</si>
  <si>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</si>
  <si>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</si>
  <si>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</si>
  <si>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</si>
  <si>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</si>
  <si>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</si>
  <si>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</si>
  <si>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</si>
  <si>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</si>
  <si>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</si>
  <si>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</si>
  <si>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</si>
  <si>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</si>
  <si>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</si>
  <si>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</si>
  <si>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</si>
  <si>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</si>
  <si>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</si>
  <si>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</si>
  <si>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</si>
  <si>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</si>
  <si>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</si>
  <si>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</si>
  <si>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</si>
  <si>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</si>
  <si>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</si>
  <si>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</si>
  <si>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</si>
  <si>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</si>
  <si>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</si>
  <si>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</si>
  <si>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</si>
  <si>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</si>
  <si>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</si>
  <si>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</si>
  <si>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</si>
  <si>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</si>
  <si>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</si>
  <si>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</si>
  <si>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</si>
  <si>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</si>
  <si>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</si>
  <si>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</si>
  <si>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</si>
  <si>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</si>
  <si>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</si>
  <si>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</si>
  <si>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</si>
  <si>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</si>
  <si>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</si>
  <si>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</si>
  <si>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</si>
  <si>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</si>
  <si>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</si>
  <si>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</si>
  <si>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</si>
  <si>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</si>
  <si>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</si>
  <si>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</si>
  <si>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</si>
  <si>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</si>
  <si>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</si>
  <si>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</si>
  <si>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</si>
  <si>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</si>
  <si>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</si>
  <si>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</si>
  <si>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</si>
  <si>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</si>
  <si>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</si>
  <si>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</si>
  <si>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</si>
  <si>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</si>
  <si>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</si>
  <si>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</si>
  <si>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</si>
  <si>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</si>
  <si>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</si>
  <si>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</si>
  <si>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</si>
  <si>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</si>
  <si>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</si>
  <si>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</si>
  <si>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</si>
  <si>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</si>
  <si>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</si>
  <si>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</si>
  <si>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</si>
  <si>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</si>
  <si>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</si>
  <si>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</si>
  <si>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</si>
  <si>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</si>
  <si>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</si>
  <si>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</si>
  <si>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</si>
  <si>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</si>
  <si>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</si>
  <si>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</si>
  <si>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</si>
  <si>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</si>
  <si>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</si>
  <si>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</si>
  <si>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</si>
  <si>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</si>
  <si>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</si>
  <si>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</si>
  <si>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</si>
  <si>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</si>
  <si>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</si>
  <si>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</si>
  <si>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</si>
  <si>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</si>
  <si>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</si>
  <si>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</si>
  <si>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</si>
  <si>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</si>
  <si>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</si>
  <si>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</si>
  <si>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</si>
  <si>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</si>
  <si>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</si>
  <si>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</si>
  <si>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</si>
  <si>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</si>
  <si>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</si>
  <si>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</si>
  <si>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</si>
  <si>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</si>
  <si>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</si>
  <si>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</si>
  <si>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</si>
  <si>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</si>
  <si>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</si>
  <si>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</si>
  <si>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</si>
  <si>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</si>
  <si>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</si>
  <si>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</si>
  <si>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</si>
  <si>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</si>
  <si>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</si>
  <si>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</si>
  <si>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</si>
  <si>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</si>
  <si>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</si>
  <si>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</si>
  <si>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</si>
  <si>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</si>
  <si>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</si>
  <si>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</si>
  <si>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</si>
  <si>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</si>
  <si>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</si>
  <si>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</si>
  <si>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</si>
  <si>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</si>
  <si>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</si>
  <si>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</si>
  <si>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</si>
  <si>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</si>
  <si>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</si>
  <si>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</si>
  <si>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</si>
  <si>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</si>
  <si>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</si>
  <si>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</si>
  <si>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</si>
  <si>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</si>
  <si>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</si>
  <si>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</si>
  <si>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</si>
  <si>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</si>
  <si>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</si>
  <si>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</si>
  <si>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</si>
  <si>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</si>
  <si>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</si>
  <si>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</si>
  <si>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</si>
  <si>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</si>
  <si>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</si>
  <si>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</si>
  <si>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</si>
  <si>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</si>
  <si>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</si>
  <si>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</si>
  <si>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</si>
  <si>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</si>
  <si>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</si>
  <si>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</si>
  <si>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</si>
  <si>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</si>
  <si>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</si>
  <si>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</si>
  <si>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</si>
  <si>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</si>
  <si>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</si>
  <si>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</si>
  <si>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</si>
  <si>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</si>
  <si>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</si>
  <si>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</si>
  <si>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</si>
  <si>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</si>
  <si>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</si>
  <si>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</si>
  <si>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</si>
  <si>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</si>
  <si>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</si>
  <si>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</si>
  <si>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</si>
  <si>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</si>
  <si>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</si>
  <si>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</si>
  <si>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</si>
  <si>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</si>
  <si>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</si>
  <si>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</si>
  <si>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</si>
  <si>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</si>
  <si>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</si>
  <si>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</si>
  <si>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</si>
  <si>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</si>
  <si>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</si>
  <si>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</si>
  <si>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</si>
  <si>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</si>
  <si>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</si>
  <si>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</si>
  <si>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</si>
  <si>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</si>
  <si>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</si>
  <si>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</si>
  <si>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</si>
  <si>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</si>
  <si>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</si>
  <si>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</si>
  <si>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</si>
  <si>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</si>
  <si>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</si>
  <si>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</si>
  <si>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</si>
  <si>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</si>
  <si>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</si>
  <si>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</si>
  <si>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</si>
  <si>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</si>
  <si>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</si>
  <si>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</si>
  <si>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</si>
  <si>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</si>
  <si>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</si>
  <si>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</si>
  <si>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</si>
  <si>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</si>
  <si>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</si>
  <si>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</si>
  <si>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</si>
  <si>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</si>
  <si>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</si>
  <si>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</si>
  <si>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</si>
  <si>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</si>
  <si>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</si>
  <si>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</si>
  <si>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</si>
  <si>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</si>
  <si>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</si>
  <si>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</si>
  <si>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</si>
  <si>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</si>
  <si>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</si>
  <si>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</si>
  <si>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</si>
  <si>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</si>
  <si>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</si>
  <si>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</si>
  <si>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</si>
  <si>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</si>
  <si>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</si>
  <si>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</si>
  <si>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</si>
  <si>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</si>
  <si>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</si>
  <si>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</si>
  <si>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</si>
  <si>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</si>
  <si>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</si>
  <si>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</si>
  <si>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</si>
  <si>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</si>
  <si>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</si>
  <si>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</si>
  <si>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</si>
  <si>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</si>
  <si>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</si>
  <si>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</si>
  <si>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</si>
  <si>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</si>
  <si>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</si>
  <si>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</si>
  <si>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</si>
  <si>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</si>
  <si>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</si>
  <si>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</si>
  <si>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</si>
  <si>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</si>
  <si>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</si>
  <si>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</si>
  <si>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</si>
  <si>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</si>
  <si>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</si>
  <si>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</si>
  <si>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</si>
  <si>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</si>
  <si>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</si>
  <si>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</si>
  <si>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</si>
  <si>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</si>
  <si>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</si>
  <si>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</si>
  <si>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</si>
  <si>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</si>
  <si>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</si>
  <si>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</si>
  <si>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</si>
  <si>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</si>
  <si>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</si>
  <si>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</si>
  <si>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</si>
  <si>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</si>
  <si>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</si>
  <si>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</si>
  <si>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</si>
  <si>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</si>
  <si>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</si>
  <si>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</si>
  <si>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</si>
  <si>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</si>
  <si>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</si>
  <si>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</si>
  <si>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</si>
  <si>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</si>
  <si>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</si>
  <si>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</si>
  <si>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</si>
  <si>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</si>
  <si>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</si>
  <si>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</si>
  <si>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</si>
  <si>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</si>
  <si>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</si>
  <si>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</si>
  <si>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</si>
  <si>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</si>
  <si>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</si>
  <si>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</si>
  <si>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</si>
  <si>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</si>
  <si>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</si>
  <si>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</si>
  <si>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</si>
  <si>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</si>
  <si>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</si>
  <si>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</si>
  <si>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</si>
  <si>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</si>
  <si>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</si>
  <si>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</si>
  <si>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</si>
  <si>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</si>
  <si>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</si>
  <si>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</si>
  <si>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</si>
  <si>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</si>
  <si>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</si>
  <si>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</si>
  <si>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</si>
  <si>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</si>
  <si>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</si>
  <si>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</si>
  <si>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</si>
  <si>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</si>
  <si>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</si>
  <si>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</si>
  <si>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</si>
  <si>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</si>
  <si>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</si>
  <si>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</si>
  <si>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</si>
  <si>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</si>
  <si>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</si>
  <si>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</si>
  <si>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</si>
  <si>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</si>
  <si>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</si>
  <si>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</si>
  <si>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</si>
  <si>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</si>
  <si>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</si>
  <si>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</si>
  <si>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</si>
  <si>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</si>
  <si>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</si>
  <si>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</si>
  <si>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</si>
  <si>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</si>
  <si>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</si>
  <si>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</si>
  <si>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</si>
  <si>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</si>
  <si>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</si>
  <si>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</si>
  <si>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</si>
  <si>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</si>
  <si>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</si>
  <si>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</si>
  <si>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</si>
  <si>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</si>
  <si>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</si>
  <si>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</si>
  <si>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</si>
  <si>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</si>
  <si>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</si>
  <si>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</si>
  <si>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</si>
  <si>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</si>
  <si>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</si>
  <si>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</si>
  <si>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</si>
  <si>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</si>
  <si>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</si>
  <si>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</si>
  <si>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</si>
  <si>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</si>
  <si>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</si>
  <si>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</si>
  <si>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</si>
  <si>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</si>
  <si>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</si>
  <si>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</si>
  <si>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</si>
  <si>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</si>
  <si>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</si>
  <si>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</si>
  <si>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</si>
  <si>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</si>
  <si>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</si>
  <si>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</si>
  <si>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</si>
  <si>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</si>
  <si>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</si>
  <si>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</si>
  <si>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</si>
  <si>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</si>
  <si>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</si>
  <si>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</si>
  <si>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</si>
  <si>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</si>
  <si>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</si>
  <si>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</si>
  <si>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</si>
  <si>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</si>
  <si>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</si>
  <si>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</si>
  <si>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</si>
  <si>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</si>
  <si>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</si>
  <si>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</si>
  <si>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</si>
  <si>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</si>
  <si>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</si>
  <si>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</si>
  <si>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</si>
  <si>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</si>
  <si>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</si>
  <si>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</si>
  <si>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</si>
  <si>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</si>
  <si>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</si>
  <si>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</si>
  <si>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</si>
  <si>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</si>
  <si>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</si>
  <si>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</si>
  <si>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</si>
  <si>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</si>
  <si>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</si>
  <si>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</si>
  <si>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</si>
  <si>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</si>
  <si>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</si>
  <si>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</si>
  <si>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</si>
  <si>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</si>
  <si>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</si>
  <si>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</si>
  <si>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</si>
  <si>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</si>
  <si>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</si>
  <si>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</si>
  <si>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</si>
  <si>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</si>
  <si>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</si>
  <si>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</si>
  <si>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</si>
  <si>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</si>
  <si>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</si>
  <si>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</si>
  <si>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</si>
  <si>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</si>
  <si>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</si>
  <si>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</si>
  <si>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</si>
  <si>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</si>
  <si>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</si>
  <si>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</si>
  <si>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</si>
  <si>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</si>
  <si>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</si>
  <si>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</si>
  <si>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</si>
  <si>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</si>
  <si>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</si>
  <si>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</si>
  <si>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</si>
  <si>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</si>
  <si>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</si>
  <si>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</si>
  <si>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</si>
  <si>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</si>
  <si>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</si>
  <si>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</si>
  <si>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</si>
  <si>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</si>
  <si>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</si>
  <si>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</si>
  <si>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</si>
  <si>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</si>
  <si>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</si>
  <si>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</si>
  <si>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</si>
  <si>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</si>
  <si>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</si>
  <si>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</si>
  <si>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</si>
  <si>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</si>
  <si>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</si>
  <si>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</si>
  <si>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</si>
  <si>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</si>
  <si>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</si>
  <si>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</si>
  <si>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</si>
  <si>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</si>
  <si>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</si>
  <si>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</si>
  <si>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</si>
  <si>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</si>
  <si>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</si>
  <si>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</si>
  <si>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</si>
  <si>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</si>
  <si>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</si>
  <si>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</si>
  <si>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</si>
  <si>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</si>
  <si>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</si>
  <si>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</si>
  <si>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</si>
  <si>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</si>
  <si>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</si>
  <si>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</si>
  <si>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</si>
  <si>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</si>
  <si>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</si>
  <si>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</si>
  <si>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</si>
  <si>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</si>
  <si>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</si>
  <si>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</si>
  <si>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</si>
  <si>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</si>
  <si>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</si>
  <si>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</si>
  <si>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</si>
  <si>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</si>
  <si>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</si>
  <si>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</si>
  <si>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</si>
  <si>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</si>
  <si>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</si>
  <si>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</si>
  <si>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</si>
  <si>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</si>
  <si>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</si>
  <si>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</si>
  <si>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</si>
  <si>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</si>
  <si>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</si>
  <si>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</si>
  <si>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</si>
  <si>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</si>
  <si>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</si>
  <si>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</si>
  <si>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</si>
  <si>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</si>
  <si>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</si>
  <si>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</si>
  <si>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</si>
  <si>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</si>
  <si>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</si>
  <si>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</si>
  <si>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</si>
  <si>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</si>
  <si>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</si>
  <si>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</si>
  <si>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</si>
  <si>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</si>
  <si>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</si>
  <si>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</si>
  <si>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</si>
  <si>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</si>
  <si>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</si>
  <si>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</si>
  <si>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</si>
  <si>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</si>
  <si>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</si>
  <si>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</si>
  <si>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</si>
  <si>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</si>
  <si>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</si>
  <si>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</si>
  <si>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</si>
  <si>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</si>
  <si>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</si>
  <si>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</si>
  <si>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</si>
  <si>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</si>
  <si>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</si>
  <si>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</si>
  <si>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</si>
  <si>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</si>
  <si>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</si>
  <si>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</si>
  <si>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</si>
  <si>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</si>
  <si>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</si>
  <si>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</si>
  <si>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</si>
  <si>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</si>
  <si>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</si>
  <si>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</si>
  <si>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</si>
  <si>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</si>
  <si>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</si>
  <si>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</si>
  <si>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</si>
  <si>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</si>
  <si>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</si>
  <si>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</si>
  <si>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</si>
  <si>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</si>
  <si>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</si>
  <si>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</si>
  <si>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</si>
  <si>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</si>
  <si>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</si>
  <si>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</si>
  <si>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</si>
  <si>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</si>
  <si>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</si>
  <si>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</si>
  <si>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</si>
  <si>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</si>
  <si>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</si>
  <si>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</si>
  <si>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</si>
  <si>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</si>
  <si>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</si>
  <si>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</si>
  <si>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</si>
  <si>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</si>
  <si>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</si>
  <si>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</si>
  <si>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</si>
  <si>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</si>
  <si>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</si>
  <si>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</si>
  <si>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</si>
  <si>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</si>
  <si>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</si>
  <si>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</si>
  <si>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</si>
  <si>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</si>
  <si>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</si>
  <si>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</si>
  <si>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</si>
  <si>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</si>
  <si>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</si>
  <si>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</si>
  <si>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</si>
  <si>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</si>
  <si>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</si>
  <si>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</si>
  <si>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</si>
  <si>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</si>
  <si>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</si>
  <si>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</si>
  <si>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</si>
  <si>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</si>
  <si>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</si>
  <si>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</si>
  <si>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</si>
  <si>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</si>
  <si>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</si>
  <si>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</si>
  <si>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</si>
  <si>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</si>
  <si>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</si>
  <si>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</si>
  <si>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</si>
  <si>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</si>
  <si>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</si>
  <si>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</si>
  <si>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</si>
  <si>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</si>
  <si>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</si>
  <si>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</si>
  <si>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</si>
  <si>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</si>
  <si>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</si>
  <si>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</si>
  <si>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</si>
  <si>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</si>
  <si>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</si>
  <si>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</si>
  <si>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</si>
  <si>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</si>
  <si>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</si>
  <si>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</si>
  <si>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</si>
  <si>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</si>
  <si>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</si>
  <si>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</si>
  <si>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</si>
  <si>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</si>
  <si>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</si>
  <si>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</si>
  <si>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</si>
  <si>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</si>
  <si>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</si>
  <si>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</si>
  <si>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</si>
  <si>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</si>
  <si>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</si>
  <si>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</si>
  <si>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</si>
  <si>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</si>
  <si>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</si>
  <si>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</si>
  <si>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</si>
  <si>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</si>
  <si>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</si>
  <si>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</si>
  <si>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</si>
  <si>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</si>
  <si>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</si>
  <si>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</si>
  <si>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</si>
  <si>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</si>
  <si>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</si>
  <si>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</si>
  <si>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</si>
  <si>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</si>
  <si>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</si>
  <si>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</si>
  <si>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</si>
  <si>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</si>
  <si>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</si>
  <si>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</si>
  <si>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</si>
  <si>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</si>
  <si>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</si>
  <si>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</si>
  <si>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</si>
  <si>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</si>
  <si>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</si>
  <si>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</si>
  <si>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</si>
  <si>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</si>
  <si>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</si>
  <si>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</si>
  <si>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</si>
  <si>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</si>
  <si>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</si>
  <si>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</si>
  <si>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</si>
  <si>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</si>
  <si>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</si>
  <si>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</si>
  <si>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</si>
  <si>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</si>
  <si>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</si>
  <si>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</si>
  <si>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</si>
  <si>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</si>
  <si>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</si>
  <si>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</si>
  <si>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</si>
  <si>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</si>
  <si>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</si>
  <si>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</si>
  <si>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</si>
  <si>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</si>
  <si>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</si>
  <si>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</si>
  <si>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</si>
  <si>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</si>
  <si>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</si>
  <si>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</si>
  <si>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</si>
  <si>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</si>
  <si>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</si>
  <si>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</si>
  <si>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</si>
  <si>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</si>
  <si>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</si>
  <si>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</si>
  <si>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</si>
  <si>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</si>
  <si>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</si>
  <si>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</si>
  <si>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</si>
  <si>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</si>
  <si>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</si>
  <si>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</si>
  <si>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</si>
  <si>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</si>
  <si>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</si>
  <si>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</si>
  <si>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</si>
  <si>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</si>
  <si>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</si>
  <si>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</si>
  <si>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</si>
  <si>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</si>
  <si>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</si>
  <si>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</si>
  <si>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</si>
  <si>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</si>
  <si>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</si>
  <si>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</si>
  <si>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</si>
  <si>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</si>
  <si>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</si>
  <si>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</si>
  <si>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</si>
  <si>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</si>
  <si>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</si>
  <si>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</si>
  <si>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</si>
  <si>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</si>
  <si>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</si>
  <si>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</si>
  <si>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</si>
  <si>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</si>
  <si>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</si>
  <si>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</si>
  <si>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</si>
  <si>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</si>
  <si>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</si>
  <si>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</si>
  <si>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</si>
  <si>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</si>
  <si>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</si>
  <si>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</si>
  <si>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</si>
  <si>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</si>
  <si>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</si>
  <si>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</si>
  <si>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</si>
  <si>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</si>
  <si>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</si>
  <si>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</si>
  <si>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</si>
  <si>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</si>
  <si>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</si>
  <si>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</si>
  <si>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</si>
  <si>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</si>
  <si>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</si>
  <si>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</si>
  <si>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</si>
  <si>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</si>
  <si>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</si>
  <si>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</si>
  <si>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</si>
  <si>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</si>
  <si>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</si>
  <si>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</si>
  <si>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</si>
  <si>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</si>
  <si>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</si>
  <si>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</si>
  <si>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</si>
  <si>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</si>
  <si>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</si>
  <si>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</si>
  <si>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</si>
  <si>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</si>
  <si>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</si>
  <si>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</si>
  <si>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</si>
  <si>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</si>
  <si>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</si>
  <si>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</si>
  <si>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</si>
  <si>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</si>
  <si>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</si>
  <si>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</si>
  <si>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</si>
  <si>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</si>
  <si>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</si>
  <si>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</si>
  <si>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</si>
  <si>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</si>
  <si>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</si>
  <si>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</si>
  <si>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</si>
  <si>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</si>
  <si>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</si>
  <si>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</si>
  <si>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</si>
  <si>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</si>
  <si>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</si>
  <si>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</si>
  <si>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</si>
  <si>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</si>
  <si>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</si>
  <si>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</si>
  <si>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</si>
  <si>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</si>
  <si>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</si>
  <si>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</si>
  <si>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</si>
  <si>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</si>
  <si>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</si>
  <si>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</si>
  <si>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</si>
  <si>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</si>
  <si>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</si>
  <si>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</si>
  <si>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</si>
  <si>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</si>
  <si>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</si>
  <si>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</si>
  <si>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</si>
  <si>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</si>
  <si>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</si>
  <si>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</si>
  <si>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</si>
  <si>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</si>
  <si>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</si>
  <si>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</si>
  <si>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</si>
  <si>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</si>
  <si>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</si>
  <si>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</si>
  <si>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</si>
  <si>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</si>
  <si>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</si>
  <si>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</si>
  <si>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</si>
  <si>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</si>
  <si>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</si>
  <si>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</si>
  <si>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</si>
  <si>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</si>
  <si>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</si>
  <si>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</si>
  <si>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</si>
  <si>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</si>
  <si>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</si>
  <si>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</si>
  <si>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</si>
  <si>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</si>
  <si>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</si>
  <si>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</si>
  <si>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</si>
  <si>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</si>
  <si>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</si>
  <si>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</si>
  <si>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</si>
  <si>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</si>
  <si>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</si>
  <si>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</si>
  <si>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</si>
  <si>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</si>
  <si>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</si>
  <si>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</si>
  <si>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</si>
  <si>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</si>
  <si>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</si>
  <si>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</si>
  <si>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</si>
  <si>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</si>
  <si>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</si>
  <si>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</si>
  <si>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</si>
  <si>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</si>
  <si>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</si>
  <si>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</si>
  <si>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</si>
  <si>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</si>
  <si>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</si>
  <si>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</si>
  <si>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</si>
  <si>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</si>
  <si>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</si>
  <si>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</si>
  <si>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</si>
  <si>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</si>
  <si>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</si>
  <si>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</si>
  <si>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</si>
  <si>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</si>
  <si>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</si>
  <si>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</si>
  <si>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</si>
  <si>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</si>
  <si>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</si>
  <si>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</si>
  <si>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</si>
  <si>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</si>
  <si>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</si>
  <si>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</si>
  <si>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</si>
  <si>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</si>
  <si>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</si>
  <si>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</si>
  <si>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</si>
  <si>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</si>
  <si>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</si>
  <si>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</si>
  <si>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</si>
  <si>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</si>
  <si>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</si>
  <si>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</si>
  <si>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</si>
  <si>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</si>
  <si>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</si>
  <si>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</si>
  <si>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</si>
  <si>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</si>
  <si>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</si>
  <si>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</si>
  <si>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</si>
  <si>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</si>
  <si>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</si>
  <si>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</si>
  <si>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</si>
  <si>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</si>
  <si>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</si>
  <si>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</si>
  <si>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</si>
  <si>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</si>
  <si>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</si>
  <si>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</si>
  <si>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</si>
  <si>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</si>
  <si>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</si>
  <si>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</si>
  <si>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</si>
  <si>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</si>
  <si>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</si>
  <si>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</si>
  <si>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</si>
  <si>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</si>
  <si>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</si>
  <si>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</si>
  <si>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</si>
  <si>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</si>
  <si>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</si>
  <si>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</si>
  <si>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</si>
  <si>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</si>
  <si>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</si>
  <si>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</si>
  <si>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</si>
  <si>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</si>
  <si>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</si>
  <si>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</si>
  <si>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</si>
  <si>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</si>
  <si>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</si>
  <si>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</si>
  <si>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</si>
  <si>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</si>
  <si>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</si>
  <si>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</si>
  <si>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</si>
  <si>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</si>
  <si>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</si>
  <si>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</si>
  <si>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</si>
  <si>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</si>
  <si>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</si>
  <si>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</si>
  <si>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</si>
  <si>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</si>
  <si>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</si>
  <si>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</si>
  <si>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</si>
  <si>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</si>
  <si>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</si>
  <si>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</si>
  <si>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</si>
  <si>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</si>
  <si>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</si>
  <si>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</si>
  <si>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</si>
  <si>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</si>
  <si>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</si>
  <si>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</si>
  <si>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</si>
  <si>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</si>
  <si>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</si>
  <si>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</si>
  <si>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</si>
  <si>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</si>
  <si>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</si>
  <si>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</si>
  <si>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</si>
  <si>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</si>
  <si>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</si>
  <si>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</si>
  <si>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</si>
  <si>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</si>
  <si>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</si>
  <si>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</si>
  <si>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</si>
  <si>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</si>
  <si>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</si>
  <si>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</si>
  <si>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</si>
  <si>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</si>
  <si>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</si>
  <si>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</si>
  <si>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</si>
  <si>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</si>
  <si>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</si>
  <si>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</si>
  <si>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</si>
  <si>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</si>
  <si>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</si>
  <si>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</si>
  <si>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</si>
  <si>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</si>
  <si>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</si>
  <si>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</si>
  <si>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</si>
  <si>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</si>
  <si>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</si>
  <si>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</si>
  <si>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</si>
  <si>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</si>
  <si>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</si>
  <si>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</si>
  <si>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</si>
  <si>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</si>
  <si>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</si>
  <si>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</si>
  <si>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</si>
  <si>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</si>
  <si>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</si>
  <si>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</si>
  <si>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</si>
  <si>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</si>
  <si>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</si>
  <si>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</si>
  <si>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</si>
  <si>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</si>
  <si>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</si>
  <si>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</si>
  <si>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</si>
  <si>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</si>
  <si>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</si>
  <si>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</si>
  <si>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</si>
  <si>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</si>
  <si>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</si>
  <si>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</si>
  <si>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</si>
  <si>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</si>
  <si>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</si>
  <si>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</si>
  <si>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</si>
  <si>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</si>
  <si>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</si>
  <si>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</si>
  <si>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</si>
  <si>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</si>
  <si>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</si>
  <si>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</si>
  <si>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</si>
  <si>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</si>
  <si>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</si>
  <si>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</si>
  <si>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</si>
  <si>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</si>
  <si>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</si>
  <si>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</si>
  <si>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</si>
  <si>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</si>
  <si>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</si>
  <si>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</si>
  <si>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</si>
  <si>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</si>
  <si>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</si>
  <si>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</si>
  <si>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</si>
  <si>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</si>
  <si>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</si>
  <si>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</si>
  <si>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</si>
  <si>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</si>
  <si>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</si>
  <si>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</si>
  <si>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</si>
  <si>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</si>
  <si>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</si>
  <si>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</si>
  <si>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</si>
  <si>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</si>
  <si>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</si>
  <si>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</si>
  <si>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</si>
  <si>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</si>
  <si>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</si>
  <si>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</si>
  <si>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</si>
  <si>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</si>
  <si>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</si>
  <si>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</si>
  <si>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</si>
  <si>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</si>
  <si>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</si>
  <si>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</si>
  <si>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</si>
  <si>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</si>
  <si>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</si>
  <si>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</si>
  <si>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</si>
  <si>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</si>
  <si>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</si>
  <si>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</si>
  <si>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</si>
  <si>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</si>
  <si>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</si>
  <si>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</si>
  <si>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</si>
  <si>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</si>
  <si>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</si>
  <si>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</si>
  <si>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</si>
  <si>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</si>
  <si>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</si>
  <si>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</si>
  <si>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</si>
  <si>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</si>
  <si>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</si>
  <si>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</si>
  <si>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</si>
  <si>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</si>
  <si>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</si>
  <si>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</si>
  <si>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</si>
  <si>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</si>
  <si>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</si>
  <si>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</si>
  <si>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</si>
  <si>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</si>
  <si>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</si>
  <si>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</si>
  <si>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</si>
  <si>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</si>
  <si>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</si>
  <si>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</si>
  <si>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</si>
  <si>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</si>
  <si>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</si>
  <si>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</si>
  <si>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</si>
  <si>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</si>
  <si>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</si>
  <si>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</si>
  <si>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</si>
  <si>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</si>
  <si>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</si>
  <si>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</si>
  <si>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</si>
  <si>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</si>
  <si>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</si>
  <si>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</si>
  <si>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</si>
  <si>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</si>
  <si>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</si>
  <si>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</si>
  <si>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</si>
  <si>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</si>
  <si>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</si>
  <si>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</si>
  <si>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</si>
  <si>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</si>
  <si>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</si>
  <si>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</si>
  <si>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</si>
  <si>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</si>
  <si>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</si>
  <si>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</si>
  <si>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</si>
  <si>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</si>
  <si>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</si>
  <si>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</si>
  <si>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</si>
  <si>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</si>
  <si>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</si>
  <si>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</si>
  <si>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</si>
  <si>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</si>
  <si>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</si>
  <si>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</si>
  <si>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</si>
  <si>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</si>
  <si>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</si>
  <si>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</si>
  <si>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</si>
  <si>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</si>
  <si>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</si>
  <si>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</si>
  <si>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</si>
  <si>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</si>
  <si>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</si>
  <si>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</si>
  <si>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</si>
  <si>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</si>
  <si>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</si>
  <si>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</si>
  <si>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</si>
  <si>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</si>
  <si>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</si>
  <si>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</si>
  <si>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</si>
  <si>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</si>
  <si>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</si>
  <si>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</si>
  <si>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</si>
  <si>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</si>
  <si>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</si>
  <si>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</si>
  <si>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</si>
  <si>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</si>
  <si>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</si>
  <si>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</si>
  <si>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</si>
  <si>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</si>
  <si>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</si>
  <si>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</si>
  <si>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</si>
  <si>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</si>
  <si>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</si>
  <si>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</si>
  <si>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</si>
  <si>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</si>
  <si>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</si>
  <si>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</si>
  <si>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</si>
  <si>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</si>
  <si>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</si>
  <si>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</si>
  <si>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</si>
  <si>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</si>
  <si>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</si>
  <si>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</si>
  <si>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</si>
  <si>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</si>
  <si>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</si>
  <si>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</si>
  <si>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</si>
  <si>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</si>
  <si>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</si>
  <si>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</si>
  <si>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</si>
  <si>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</si>
  <si>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</si>
  <si>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</si>
  <si>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</si>
  <si>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</si>
  <si>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</si>
  <si>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</si>
  <si>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</si>
  <si>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</si>
  <si>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</si>
  <si>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</si>
  <si>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</si>
  <si>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</si>
  <si>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</si>
  <si>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</si>
  <si>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</si>
  <si>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</si>
  <si>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</si>
  <si>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</si>
  <si>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</si>
  <si>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</si>
  <si>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</si>
  <si>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</si>
  <si>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</si>
  <si>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</si>
  <si>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</si>
  <si>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</si>
  <si>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</si>
  <si>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</si>
  <si>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</si>
  <si>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</si>
  <si>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</si>
  <si>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</si>
  <si>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</si>
  <si>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</si>
  <si>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</si>
  <si>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</si>
  <si>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</si>
  <si>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</si>
  <si>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</si>
  <si>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</si>
  <si>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</si>
  <si>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</si>
  <si>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</si>
  <si>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</si>
  <si>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</si>
  <si>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</si>
  <si>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</si>
  <si>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</si>
  <si>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</si>
  <si>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</si>
  <si>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</si>
  <si>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</si>
  <si>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</si>
  <si>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</si>
  <si>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</si>
  <si>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</si>
  <si>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</si>
  <si>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</si>
  <si>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</si>
  <si>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</si>
  <si>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</si>
  <si>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</si>
  <si>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</si>
  <si>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</si>
  <si>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</si>
  <si>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</si>
  <si>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</si>
  <si>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</si>
  <si>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</si>
  <si>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</si>
  <si>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</si>
  <si>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</si>
  <si>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</si>
  <si>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</si>
  <si>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</si>
  <si>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</si>
  <si>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</si>
  <si>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</si>
  <si>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</si>
  <si>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</si>
  <si>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</si>
  <si>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</si>
  <si>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</si>
  <si>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</si>
  <si>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</si>
  <si>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</si>
  <si>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</si>
  <si>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</si>
  <si>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</si>
  <si>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</si>
  <si>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</si>
  <si>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</si>
  <si>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</si>
  <si>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</si>
  <si>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</si>
  <si>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</si>
  <si>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</si>
  <si>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</si>
  <si>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</si>
  <si>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</si>
  <si>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</si>
  <si>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</si>
  <si>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</si>
  <si>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</si>
  <si>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</si>
  <si>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</si>
  <si>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</si>
  <si>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</si>
  <si>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</si>
  <si>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</si>
  <si>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</si>
  <si>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</si>
  <si>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</si>
  <si>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</si>
  <si>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</si>
  <si>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</si>
  <si>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</si>
  <si>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</si>
  <si>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</si>
  <si>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</si>
  <si>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</si>
  <si>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</si>
  <si>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</si>
  <si>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</si>
  <si>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</si>
  <si>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</si>
  <si>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</si>
  <si>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</si>
  <si>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</si>
  <si>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</si>
  <si>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</si>
  <si>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</si>
  <si>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</si>
  <si>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</si>
  <si>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</si>
  <si>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</si>
  <si>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</si>
  <si>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</si>
  <si>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</si>
  <si>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</si>
  <si>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</si>
  <si>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</si>
  <si>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</si>
  <si>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</si>
  <si>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</si>
  <si>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</si>
  <si>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</si>
  <si>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</si>
  <si>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</si>
  <si>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</si>
  <si>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</si>
  <si>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</si>
  <si>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</si>
  <si>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</si>
  <si>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</si>
  <si>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</si>
  <si>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</si>
  <si>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</si>
  <si>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</si>
  <si>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</si>
  <si>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</si>
  <si>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</si>
  <si>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</si>
  <si>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</si>
  <si>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</si>
  <si>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</si>
  <si>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</si>
  <si>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</si>
  <si>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</si>
  <si>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</si>
  <si>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</si>
  <si>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</si>
  <si>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</si>
  <si>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</si>
  <si>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</si>
  <si>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</si>
  <si>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</si>
  <si>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</si>
  <si>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</si>
  <si>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</si>
  <si>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</si>
  <si>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</si>
  <si>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</si>
  <si>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</si>
  <si>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</si>
  <si>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</si>
  <si>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</si>
  <si>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</si>
  <si>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</si>
  <si>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</si>
  <si>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</si>
  <si>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</si>
  <si>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</si>
  <si>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</si>
  <si>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</si>
  <si>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</si>
  <si>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</si>
  <si>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</si>
  <si>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</si>
  <si>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</si>
  <si>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</si>
  <si>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</si>
  <si>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</si>
  <si>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</si>
  <si>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</si>
  <si>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</si>
  <si>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</si>
  <si>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</si>
  <si>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</si>
  <si>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</si>
  <si>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</si>
  <si>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</si>
  <si>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</si>
  <si>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</si>
  <si>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</si>
  <si>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</si>
  <si>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</si>
  <si>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</si>
  <si>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</si>
  <si>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</si>
  <si>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</si>
  <si>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</si>
  <si>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</si>
  <si>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</si>
  <si>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</si>
  <si>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</si>
  <si>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</si>
  <si>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</si>
  <si>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</si>
  <si>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</si>
  <si>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</si>
  <si>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</si>
  <si>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</si>
  <si>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</si>
  <si>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</si>
  <si>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</si>
  <si>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</si>
  <si>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</si>
  <si>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</si>
  <si>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</si>
  <si>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</si>
  <si>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</si>
  <si>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</si>
  <si>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</si>
  <si>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</si>
  <si>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</si>
  <si>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</si>
  <si>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</si>
  <si>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</si>
  <si>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</si>
  <si>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</si>
  <si>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</si>
  <si>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</si>
  <si>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</si>
  <si>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</si>
  <si>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</si>
  <si>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</si>
  <si>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</si>
  <si>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</si>
  <si>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</si>
  <si>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</si>
  <si>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</si>
  <si>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</si>
  <si>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</si>
  <si>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</si>
  <si>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</si>
  <si>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</si>
  <si>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</si>
  <si>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</si>
  <si>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</si>
  <si>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</si>
  <si>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</si>
  <si>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</si>
  <si>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</si>
  <si>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</si>
  <si>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</si>
  <si>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</si>
  <si>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</si>
  <si>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</si>
  <si>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</si>
  <si>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</si>
  <si>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</si>
  <si>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</si>
  <si>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</si>
  <si>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</si>
  <si>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</si>
  <si>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</si>
  <si>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</si>
  <si>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</si>
  <si>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</si>
  <si>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</si>
  <si>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</si>
  <si>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</si>
  <si>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</si>
  <si>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</si>
  <si>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</si>
  <si>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</si>
  <si>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</si>
  <si>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</si>
  <si>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</si>
  <si>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</si>
  <si>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</si>
  <si>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</si>
  <si>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</si>
  <si>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</si>
  <si>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</si>
  <si>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</si>
  <si>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</si>
  <si>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</si>
  <si>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</si>
  <si>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</si>
  <si>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</si>
  <si>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</si>
  <si>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</si>
  <si>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</si>
  <si>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</si>
  <si>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</si>
  <si>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</si>
  <si>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</si>
  <si>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</si>
  <si>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</si>
  <si>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</si>
  <si>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</si>
  <si>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</si>
  <si>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</si>
  <si>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</si>
  <si>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</si>
  <si>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</si>
  <si>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</si>
  <si>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</si>
  <si>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</si>
  <si>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</si>
  <si>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</si>
  <si>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</si>
  <si>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</si>
  <si>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</si>
  <si>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</si>
  <si>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</si>
  <si>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</si>
  <si>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</si>
  <si>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</si>
  <si>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</si>
  <si>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</si>
  <si>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</si>
  <si>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</si>
  <si>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</si>
  <si>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</si>
  <si>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</si>
  <si>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</si>
  <si>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</si>
  <si>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</si>
  <si>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</si>
  <si>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</si>
  <si>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</si>
  <si>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</si>
  <si>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</si>
  <si>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</si>
  <si>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</si>
  <si>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</si>
  <si>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</si>
  <si>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</si>
  <si>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</si>
  <si>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</si>
  <si>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</si>
  <si>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</si>
  <si>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</si>
  <si>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</si>
  <si>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</si>
  <si>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</si>
  <si>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</si>
  <si>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</si>
  <si>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</si>
  <si>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</si>
  <si>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</si>
  <si>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</si>
  <si>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</si>
  <si>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</si>
  <si>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</si>
  <si>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</si>
  <si>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</si>
  <si>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</si>
  <si>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</si>
  <si>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</si>
  <si>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</si>
  <si>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</si>
  <si>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</si>
  <si>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</si>
  <si>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</si>
  <si>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</si>
  <si>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</si>
  <si>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</si>
  <si>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</si>
  <si>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</si>
  <si>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</si>
  <si>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</si>
  <si>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</si>
  <si>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</si>
  <si>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</si>
  <si>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</si>
  <si>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</si>
  <si>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</si>
  <si>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</si>
  <si>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</si>
  <si>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</si>
  <si>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</si>
  <si>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</si>
  <si>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</si>
  <si>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</si>
  <si>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</si>
  <si>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</si>
  <si>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</si>
  <si>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</si>
  <si>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</si>
  <si>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</si>
  <si>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</si>
  <si>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</si>
  <si>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</si>
  <si>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</si>
  <si>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</si>
  <si>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</si>
  <si>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</si>
  <si>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</si>
  <si>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</si>
  <si>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</si>
  <si>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</si>
  <si>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</si>
  <si>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</si>
  <si>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</si>
  <si>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</si>
  <si>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</si>
  <si>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</si>
  <si>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</si>
  <si>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</si>
  <si>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</si>
  <si>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</si>
  <si>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</si>
  <si>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</si>
  <si>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</si>
  <si>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</si>
  <si>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</si>
  <si>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</si>
  <si>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</si>
  <si>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</si>
  <si>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</si>
  <si>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</si>
  <si>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</si>
  <si>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</si>
  <si>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</si>
  <si>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</si>
  <si>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</si>
  <si>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</si>
  <si>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</si>
  <si>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</si>
  <si>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</si>
  <si>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</si>
  <si>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</si>
  <si>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</si>
  <si>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</si>
  <si>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</si>
  <si>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</si>
  <si>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</si>
  <si>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</si>
  <si>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</si>
  <si>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</si>
  <si>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</si>
  <si>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</si>
  <si>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</si>
  <si>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</si>
  <si>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</si>
  <si>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</si>
  <si>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</si>
  <si>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</si>
  <si>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</si>
  <si>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</si>
  <si>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</si>
  <si>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</si>
  <si>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</si>
  <si>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</si>
  <si>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</si>
  <si>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</si>
  <si>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</si>
  <si>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</si>
  <si>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</si>
  <si>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</si>
  <si>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</si>
  <si>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</si>
  <si>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</si>
  <si>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</si>
  <si>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</si>
  <si>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</si>
  <si>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</si>
  <si>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</si>
  <si>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</si>
  <si>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</si>
  <si>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</si>
  <si>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</si>
  <si>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</si>
  <si>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</si>
  <si>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</si>
  <si>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</si>
  <si>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</si>
  <si>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</si>
  <si>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</si>
  <si>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</si>
  <si>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</si>
  <si>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</si>
  <si>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</si>
  <si>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</si>
  <si>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</si>
  <si>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</si>
  <si>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</si>
  <si>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</si>
  <si>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</si>
  <si>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</si>
  <si>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</si>
  <si>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</si>
  <si>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</si>
  <si>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</si>
  <si>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</si>
  <si>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</si>
  <si>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</si>
  <si>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</si>
  <si>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</si>
  <si>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</si>
  <si>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</si>
  <si>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</si>
  <si>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</si>
  <si>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</si>
  <si>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</si>
  <si>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</si>
  <si>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</si>
  <si>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</si>
  <si>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</si>
  <si>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</si>
  <si>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</si>
  <si>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</si>
  <si>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</si>
  <si>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</si>
  <si>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</si>
  <si>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</si>
  <si>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</si>
  <si>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</si>
  <si>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</si>
  <si>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</si>
  <si>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</si>
  <si>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</si>
  <si>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</si>
  <si>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</si>
  <si>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</si>
  <si>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</si>
  <si>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</si>
  <si>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</si>
  <si>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</si>
  <si>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</si>
  <si>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</si>
  <si>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</si>
  <si>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</si>
  <si>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</si>
  <si>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</si>
  <si>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</si>
  <si>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</si>
  <si>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</si>
  <si>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</si>
  <si>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</si>
  <si>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</si>
  <si>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</si>
  <si>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</si>
  <si>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</si>
  <si>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</si>
  <si>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</si>
  <si>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</si>
  <si>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</si>
  <si>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</si>
  <si>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</si>
  <si>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</si>
  <si>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</si>
  <si>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</si>
  <si>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</si>
  <si>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</si>
  <si>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</si>
  <si>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</si>
  <si>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</si>
  <si>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</si>
  <si>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</si>
  <si>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</si>
  <si>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</si>
  <si>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</si>
  <si>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</si>
  <si>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</si>
  <si>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</si>
  <si>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</si>
  <si>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</si>
  <si>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</si>
  <si>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</si>
  <si>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</si>
  <si>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</si>
  <si>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</si>
  <si>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</si>
  <si>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</si>
  <si>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</si>
  <si>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</si>
  <si>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</si>
  <si>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</si>
  <si>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</si>
  <si>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</si>
  <si>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</si>
  <si>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</si>
  <si>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</si>
  <si>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</si>
  <si>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</si>
  <si>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</si>
  <si>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</si>
  <si>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</si>
  <si>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</si>
  <si>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</si>
  <si>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</si>
  <si>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</si>
  <si>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</si>
  <si>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</si>
  <si>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</si>
  <si>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</si>
  <si>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</si>
  <si>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</si>
  <si>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</si>
  <si>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</si>
  <si>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</si>
  <si>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</si>
  <si>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</si>
  <si>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</si>
  <si>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</si>
  <si>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</si>
  <si>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</si>
  <si>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</si>
  <si>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</si>
  <si>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</si>
  <si>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</si>
  <si>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</si>
  <si>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</si>
  <si>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</si>
  <si>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</si>
  <si>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</si>
  <si>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</si>
  <si>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</si>
  <si>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</si>
  <si>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</si>
  <si>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</si>
  <si>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</si>
  <si>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</si>
  <si>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</si>
  <si>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</si>
  <si>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</si>
  <si>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</si>
  <si>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</si>
  <si>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</si>
  <si>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</si>
  <si>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</si>
  <si>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</si>
  <si>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</si>
  <si>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</si>
  <si>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</si>
  <si>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</si>
  <si>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</si>
  <si>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</si>
  <si>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</si>
  <si>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</si>
  <si>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</si>
  <si>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</si>
  <si>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</si>
  <si>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</si>
  <si>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</si>
  <si>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</si>
  <si>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</si>
  <si>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</si>
  <si>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</si>
  <si>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</si>
  <si>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</si>
  <si>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</si>
  <si>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</si>
  <si>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</si>
  <si>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</si>
  <si>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</si>
  <si>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</si>
  <si>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</si>
  <si>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</si>
  <si>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</si>
  <si>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</si>
  <si>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</si>
  <si>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</si>
  <si>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</si>
  <si>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</si>
  <si>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</si>
  <si>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</si>
  <si>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</si>
  <si>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</si>
  <si>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</si>
  <si>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</si>
  <si>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</si>
  <si>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</si>
  <si>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</si>
  <si>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</si>
  <si>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</si>
  <si>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</si>
  <si>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</si>
  <si>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</si>
  <si>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</si>
  <si>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</si>
  <si>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</si>
  <si>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</si>
  <si>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</si>
  <si>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</si>
  <si>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</si>
  <si>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</si>
  <si>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</si>
  <si>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</si>
  <si>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</si>
  <si>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</si>
  <si>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</si>
  <si>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</si>
  <si>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</si>
  <si>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</si>
  <si>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</si>
  <si>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</si>
  <si>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</si>
  <si>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</si>
  <si>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</si>
  <si>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</si>
  <si>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</si>
  <si>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</si>
  <si>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</si>
  <si>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</si>
  <si>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</si>
  <si>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</si>
  <si>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</si>
  <si>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</si>
  <si>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</si>
  <si>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</si>
  <si>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</si>
  <si>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</si>
  <si>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</si>
  <si>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</si>
  <si>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</si>
  <si>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</si>
  <si>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</si>
  <si>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</si>
  <si>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</si>
  <si>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</si>
  <si>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</si>
  <si>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</si>
  <si>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</si>
  <si>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</si>
  <si>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</si>
  <si>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</si>
  <si>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</si>
  <si>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</si>
  <si>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</si>
  <si>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</si>
  <si>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</si>
  <si>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</si>
  <si>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</si>
  <si>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</si>
  <si>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</si>
  <si>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</si>
  <si>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</si>
  <si>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</si>
  <si>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</si>
  <si>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</si>
  <si>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</si>
  <si>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</si>
  <si>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</si>
  <si>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</si>
  <si>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</si>
  <si>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</si>
  <si>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</si>
  <si>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</si>
  <si>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</si>
  <si>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</si>
  <si>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</si>
  <si>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</si>
  <si>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</si>
  <si>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</si>
  <si>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</si>
  <si>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</si>
  <si>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</si>
  <si>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</si>
  <si>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</si>
  <si>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</si>
  <si>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</si>
  <si>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</si>
  <si>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</si>
  <si>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</si>
  <si>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</si>
  <si>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</si>
  <si>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</si>
  <si>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</si>
  <si>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</si>
  <si>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</si>
  <si>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</si>
  <si>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</si>
  <si>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</si>
  <si>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</si>
  <si>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</si>
  <si>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</si>
  <si>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</si>
  <si>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</si>
  <si>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</si>
  <si>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</si>
  <si>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</si>
  <si>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</si>
  <si>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</si>
  <si>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</si>
  <si>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</si>
  <si>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</si>
  <si>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</si>
  <si>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</si>
  <si>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</si>
  <si>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</si>
  <si>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</si>
  <si>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</si>
  <si>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</si>
  <si>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</si>
  <si>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</si>
  <si>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</si>
  <si>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</si>
  <si>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</si>
  <si>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</si>
  <si>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</si>
  <si>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</si>
  <si>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</si>
  <si>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</si>
  <si>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</si>
  <si>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</si>
  <si>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</si>
  <si>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</si>
  <si>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</si>
  <si>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</si>
  <si>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</si>
  <si>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</si>
  <si>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</si>
  <si>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</si>
  <si>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</si>
  <si>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</si>
  <si>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</si>
  <si>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</si>
  <si>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</si>
  <si>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</si>
  <si>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</si>
  <si>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</si>
  <si>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</si>
  <si>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</si>
  <si>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</si>
  <si>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</si>
  <si>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</si>
  <si>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</si>
  <si>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</si>
  <si>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</si>
  <si>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</si>
  <si>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</si>
  <si>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</si>
  <si>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</si>
  <si>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</si>
  <si>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</si>
  <si>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</si>
  <si>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</si>
  <si>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</si>
  <si>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</si>
  <si>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</si>
  <si>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</si>
  <si>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</si>
  <si>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</si>
  <si>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</si>
  <si>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</si>
  <si>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</si>
  <si>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</si>
  <si>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</si>
  <si>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</si>
  <si>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</si>
  <si>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</si>
  <si>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</si>
  <si>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</si>
  <si>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</si>
  <si>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</si>
  <si>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</si>
  <si>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</si>
  <si>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</si>
  <si>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</si>
  <si>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</si>
  <si>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</si>
  <si>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</si>
  <si>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</si>
  <si>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</si>
  <si>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</si>
  <si>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</si>
  <si>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</si>
  <si>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</si>
  <si>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</si>
  <si>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</si>
  <si>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</si>
  <si>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</si>
  <si>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</si>
  <si>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</si>
  <si>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</si>
  <si>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</si>
  <si>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</si>
  <si>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</si>
  <si>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</si>
  <si>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</si>
  <si>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</si>
  <si>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</si>
  <si>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</si>
  <si>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</si>
  <si>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</si>
  <si>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</si>
  <si>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</si>
  <si>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</si>
  <si>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</si>
  <si>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</si>
  <si>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</si>
  <si>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</si>
  <si>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</si>
  <si>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</si>
  <si>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</si>
  <si>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</si>
  <si>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</si>
  <si>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</si>
  <si>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</si>
  <si>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</si>
  <si>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</si>
  <si>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</si>
  <si>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</si>
  <si>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</si>
  <si>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</si>
  <si>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</si>
  <si>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</si>
  <si>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</si>
  <si>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</si>
  <si>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</si>
  <si>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</si>
  <si>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</si>
  <si>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</si>
  <si>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</si>
  <si>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</si>
  <si>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</si>
  <si>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</si>
  <si>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</si>
  <si>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</si>
  <si>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</si>
  <si>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</si>
  <si>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</si>
  <si>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</si>
  <si>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</si>
  <si>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</si>
  <si>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</si>
  <si>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</si>
  <si>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</si>
  <si>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</si>
  <si>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</si>
  <si>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</si>
  <si>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</si>
  <si>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</si>
  <si>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</si>
  <si>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</si>
  <si>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</si>
  <si>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</si>
  <si>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</si>
  <si>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</si>
  <si>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</si>
  <si>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</si>
  <si>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</si>
  <si>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</si>
  <si>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</si>
  <si>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</si>
  <si>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</si>
  <si>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</si>
  <si>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</si>
  <si>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</si>
  <si>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</si>
  <si>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</si>
  <si>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</si>
  <si>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</si>
  <si>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</si>
  <si>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</si>
  <si>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</si>
  <si>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</si>
  <si>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</si>
  <si>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</si>
  <si>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</si>
  <si>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</si>
  <si>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</si>
  <si>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</si>
  <si>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</si>
  <si>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</si>
  <si>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</si>
  <si>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</si>
  <si>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</si>
  <si>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</si>
  <si>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</si>
  <si>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</si>
  <si>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</si>
  <si>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</si>
  <si>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</si>
  <si>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</si>
  <si>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</si>
  <si>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</si>
  <si>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</si>
  <si>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</si>
  <si>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</si>
  <si>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</si>
  <si>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</si>
  <si>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</si>
  <si>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</si>
  <si>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</si>
  <si>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</si>
  <si>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</si>
  <si>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</si>
  <si>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</si>
  <si>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</si>
  <si>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</si>
  <si>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</si>
  <si>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</si>
  <si>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</si>
  <si>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</si>
  <si>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</si>
  <si>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</si>
  <si>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</si>
  <si>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</si>
  <si>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</si>
  <si>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</si>
  <si>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</si>
  <si>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</si>
  <si>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</si>
  <si>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</si>
  <si>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</si>
  <si>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</si>
  <si>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</si>
  <si>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</si>
  <si>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</si>
  <si>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</si>
  <si>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</si>
  <si>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</si>
  <si>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</si>
  <si>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</si>
  <si>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</si>
  <si>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</si>
  <si>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</si>
  <si>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</si>
  <si>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</si>
  <si>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</si>
  <si>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</si>
  <si>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</si>
  <si>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</si>
  <si>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</si>
  <si>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</si>
  <si>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</si>
  <si>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</si>
  <si>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</si>
  <si>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</si>
  <si>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</si>
  <si>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</si>
  <si>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</si>
  <si>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</si>
  <si>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</si>
  <si>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</si>
  <si>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</si>
  <si>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</si>
  <si>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</si>
  <si>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</si>
  <si>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</si>
  <si>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</si>
  <si>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</si>
  <si>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</si>
  <si>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</si>
  <si>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</si>
  <si>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</si>
  <si>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</si>
  <si>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</si>
  <si>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</si>
  <si>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</si>
  <si>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</si>
  <si>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</si>
  <si>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</si>
  <si>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</si>
  <si>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</si>
  <si>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</si>
  <si>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</si>
  <si>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</si>
  <si>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</si>
  <si>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</si>
  <si>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</si>
  <si>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</si>
  <si>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</si>
  <si>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</si>
  <si>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</si>
  <si>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</si>
  <si>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</si>
  <si>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</si>
  <si>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</si>
  <si>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</si>
  <si>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</si>
  <si>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</si>
  <si>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</si>
  <si>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</si>
  <si>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</si>
  <si>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</si>
  <si>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</si>
  <si>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</si>
  <si>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</si>
  <si>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</si>
  <si>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</si>
  <si>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</si>
  <si>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</si>
  <si>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</si>
  <si>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</si>
  <si>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</si>
  <si>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</si>
  <si>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</si>
  <si>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</si>
  <si>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</si>
  <si>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</si>
  <si>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</si>
  <si>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</si>
  <si>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</si>
  <si>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</si>
  <si>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</si>
  <si>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</si>
  <si>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</si>
  <si>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</si>
  <si>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</si>
  <si>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</si>
  <si>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</si>
  <si>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</si>
  <si>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</si>
  <si>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</si>
  <si>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</si>
  <si>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</si>
  <si>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</si>
  <si>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</si>
  <si>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</si>
  <si>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</si>
  <si>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</si>
  <si>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</si>
  <si>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</si>
  <si>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</si>
  <si>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</si>
  <si>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</si>
  <si>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</si>
  <si>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</si>
  <si>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</si>
  <si>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</si>
  <si>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</si>
  <si>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</si>
  <si>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</si>
  <si>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</si>
  <si>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</si>
  <si>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</si>
  <si>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</si>
  <si>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</si>
  <si>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</si>
  <si>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</si>
  <si>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</si>
  <si>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</si>
  <si>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</si>
  <si>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</si>
  <si>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</si>
  <si>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</si>
  <si>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</si>
  <si>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</si>
  <si>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</si>
  <si>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</si>
  <si>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</si>
  <si>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</si>
  <si>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</si>
  <si>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</si>
  <si>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</si>
  <si>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</si>
  <si>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</si>
  <si>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</si>
  <si>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</si>
  <si>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</si>
  <si>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</si>
  <si>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</si>
  <si>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</si>
  <si>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</si>
  <si>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</si>
  <si>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</si>
  <si>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</si>
  <si>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</si>
  <si>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</si>
  <si>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</si>
  <si>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</si>
  <si>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</si>
  <si>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</si>
  <si>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</si>
  <si>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</si>
  <si>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</si>
  <si>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</si>
  <si>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</si>
  <si>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</si>
  <si>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</si>
  <si>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</si>
  <si>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</si>
  <si>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</si>
  <si>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</si>
  <si>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</si>
  <si>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</si>
  <si>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</si>
  <si>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</si>
  <si>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</si>
  <si>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</si>
  <si>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</si>
  <si>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</si>
  <si>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</si>
  <si>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</si>
  <si>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</si>
  <si>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</si>
  <si>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</si>
  <si>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</si>
  <si>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</si>
  <si>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</si>
  <si>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</si>
  <si>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</si>
  <si>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</si>
  <si>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</si>
  <si>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</si>
  <si>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</si>
  <si>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</si>
  <si>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</si>
  <si>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</si>
  <si>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</si>
  <si>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</si>
  <si>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</si>
  <si>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</si>
  <si>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</si>
  <si>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</si>
  <si>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</si>
  <si>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</si>
  <si>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</si>
  <si>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</si>
  <si>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</si>
  <si>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</si>
  <si>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</si>
  <si>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</si>
  <si>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</si>
  <si>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</si>
  <si>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</si>
  <si>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</si>
  <si>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</si>
  <si>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</si>
  <si>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</si>
  <si>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</si>
  <si>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</si>
  <si>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</si>
  <si>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</si>
  <si>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</si>
  <si>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</si>
  <si>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</si>
  <si>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</si>
  <si>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</si>
  <si>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</si>
  <si>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</si>
  <si>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</si>
  <si>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</si>
  <si>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</si>
  <si>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</si>
  <si>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</si>
  <si>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</si>
  <si>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</si>
  <si>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</si>
  <si>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</si>
  <si>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</si>
  <si>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</si>
  <si>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</si>
  <si>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</si>
  <si>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</si>
  <si>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</si>
  <si>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</si>
  <si>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</si>
  <si>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</si>
  <si>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</si>
  <si>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</si>
  <si>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</si>
  <si>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</si>
  <si>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</si>
  <si>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</si>
  <si>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</si>
  <si>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</si>
  <si>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</si>
  <si>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</si>
  <si>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</si>
  <si>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</si>
  <si>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</si>
  <si>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</si>
  <si>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</si>
  <si>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</si>
  <si>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</si>
  <si>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</si>
  <si>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</si>
  <si>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</si>
  <si>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</si>
  <si>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</si>
  <si>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</si>
  <si>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</si>
  <si>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</si>
  <si>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</si>
  <si>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</si>
  <si>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</si>
  <si>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</si>
  <si>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</si>
  <si>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</si>
  <si>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</si>
  <si>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</si>
  <si>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</si>
  <si>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</si>
  <si>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</si>
  <si>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</si>
  <si>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</si>
  <si>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</si>
  <si>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</si>
  <si>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</si>
  <si>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</si>
  <si>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</si>
  <si>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</si>
  <si>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</si>
  <si>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</si>
  <si>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</si>
  <si>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</si>
  <si>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</si>
  <si>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</si>
  <si>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</si>
  <si>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</si>
  <si>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</si>
  <si>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</si>
  <si>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</si>
  <si>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</si>
  <si>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</si>
  <si>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</si>
  <si>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</si>
  <si>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</si>
  <si>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</si>
  <si>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</si>
  <si>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</si>
  <si>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</si>
  <si>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</si>
  <si>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</si>
  <si>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</si>
  <si>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</si>
  <si>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</si>
  <si>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</si>
  <si>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</si>
  <si>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</si>
  <si>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</si>
  <si>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</si>
  <si>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</si>
  <si>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</si>
  <si>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</si>
  <si>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</si>
  <si>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</si>
  <si>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</si>
  <si>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</si>
  <si>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</si>
  <si>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</si>
  <si>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</si>
  <si>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</si>
  <si>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</si>
  <si>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</si>
  <si>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</si>
  <si>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</si>
  <si>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</si>
  <si>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</si>
  <si>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</si>
  <si>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</si>
  <si>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</si>
  <si>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</si>
  <si>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</si>
  <si>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</si>
  <si>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</si>
  <si>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</si>
  <si>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</si>
  <si>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</si>
  <si>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</si>
  <si>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</si>
  <si>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</si>
  <si>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</si>
  <si>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</si>
  <si>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</si>
  <si>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</si>
  <si>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</si>
  <si>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</si>
  <si>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</si>
  <si>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</si>
  <si>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</si>
  <si>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</si>
  <si>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</si>
  <si>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</si>
  <si>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</si>
  <si>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</si>
  <si>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</si>
  <si>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</si>
  <si>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</si>
  <si>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</si>
  <si>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</si>
  <si>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</si>
  <si>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</si>
  <si>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</si>
  <si>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</si>
  <si>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</si>
  <si>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</si>
  <si>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</si>
  <si>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</si>
  <si>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</si>
  <si>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</si>
  <si>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</si>
  <si>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</si>
  <si>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</si>
  <si>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</si>
  <si>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</si>
  <si>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</si>
  <si>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</si>
  <si>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</si>
  <si>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</si>
  <si>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</si>
  <si>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</si>
  <si>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</si>
  <si>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</si>
  <si>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</si>
  <si>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</si>
  <si>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</si>
  <si>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</si>
  <si>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</si>
  <si>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</si>
  <si>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</si>
  <si>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</si>
  <si>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</si>
  <si>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</si>
  <si>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</si>
  <si>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</si>
  <si>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</si>
  <si>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</si>
  <si>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</si>
  <si>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</si>
  <si>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</si>
  <si>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</si>
  <si>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</si>
  <si>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</si>
  <si>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</si>
  <si>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</si>
  <si>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</si>
  <si>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</si>
  <si>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</si>
  <si>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</si>
  <si>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</si>
  <si>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</si>
  <si>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</si>
  <si>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</si>
  <si>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</si>
  <si>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</si>
  <si>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</si>
  <si>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</si>
  <si>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</si>
  <si>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</si>
  <si>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</si>
  <si>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</si>
  <si>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</si>
  <si>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</si>
  <si>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</si>
  <si>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</si>
  <si>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</si>
  <si>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</si>
  <si>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</si>
  <si>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</si>
  <si>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</si>
  <si>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</si>
  <si>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</si>
  <si>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</si>
  <si>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</si>
  <si>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</si>
  <si>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</si>
  <si>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</si>
  <si>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</si>
  <si>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</si>
  <si>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</si>
  <si>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</si>
  <si>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</si>
  <si>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</si>
  <si>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</si>
  <si>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</si>
  <si>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</si>
  <si>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</si>
  <si>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</si>
  <si>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</si>
  <si>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</si>
  <si>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</si>
  <si>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</si>
  <si>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</si>
  <si>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</si>
  <si>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</si>
  <si>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</si>
  <si>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</si>
  <si>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</si>
  <si>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</si>
  <si>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</si>
  <si>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</si>
  <si>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</si>
  <si>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</si>
  <si>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</si>
  <si>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</si>
  <si>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</si>
  <si>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</si>
  <si>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</si>
  <si>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</si>
  <si>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</si>
  <si>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</si>
  <si>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</si>
  <si>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</si>
  <si>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</si>
  <si>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</si>
  <si>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</si>
  <si>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</si>
  <si>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</si>
  <si>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</si>
  <si>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</si>
  <si>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</si>
  <si>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</si>
  <si>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</si>
  <si>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</si>
  <si>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</si>
  <si>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</si>
  <si>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</si>
  <si>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</si>
  <si>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</si>
  <si>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</si>
  <si>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</si>
  <si>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</si>
  <si>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</si>
  <si>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</si>
  <si>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</si>
  <si>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</si>
  <si>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</si>
  <si>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</si>
  <si>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</si>
  <si>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</si>
  <si>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</si>
  <si>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</si>
  <si>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</si>
  <si>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</si>
  <si>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</si>
  <si>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</si>
  <si>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</si>
  <si>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</si>
  <si>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</si>
  <si>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</si>
  <si>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</si>
  <si>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</si>
  <si>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</si>
  <si>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</si>
  <si>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</si>
  <si>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</si>
  <si>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</si>
  <si>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</si>
  <si>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</si>
  <si>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</si>
  <si>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</si>
  <si>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</si>
  <si>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</si>
  <si>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</si>
  <si>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</si>
  <si>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</si>
  <si>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</si>
  <si>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</si>
  <si>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</si>
  <si>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</si>
  <si>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</si>
  <si>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</si>
  <si>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</si>
  <si>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</si>
  <si>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</si>
  <si>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</si>
  <si>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</si>
  <si>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</si>
  <si>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</si>
  <si>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</si>
  <si>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</si>
  <si>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</si>
  <si>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</si>
  <si>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</si>
  <si>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</si>
  <si>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</si>
  <si>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</si>
  <si>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</si>
  <si>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</si>
  <si>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</si>
  <si>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</si>
  <si>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</si>
  <si>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</si>
  <si>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</si>
  <si>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</si>
  <si>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</si>
  <si>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</si>
  <si>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</si>
  <si>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</si>
  <si>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</si>
  <si>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</si>
  <si>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</si>
  <si>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</si>
  <si>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</si>
  <si>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</si>
  <si>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</si>
  <si>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</si>
  <si>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</si>
  <si>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</si>
  <si>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</si>
  <si>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</si>
  <si>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</si>
  <si>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</si>
  <si>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</si>
  <si>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</si>
  <si>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</si>
  <si>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</si>
  <si>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</si>
  <si>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</si>
  <si>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</si>
  <si>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</si>
  <si>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</si>
  <si>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</si>
  <si>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</si>
  <si>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</si>
  <si>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</si>
  <si>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</si>
  <si>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</si>
  <si>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</si>
  <si>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</si>
  <si>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</si>
  <si>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</si>
  <si>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</si>
  <si>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</si>
  <si>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</si>
  <si>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</si>
  <si>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</si>
  <si>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</si>
  <si>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</si>
  <si>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</si>
  <si>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</si>
  <si>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</si>
  <si>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</si>
  <si>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</si>
  <si>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</si>
  <si>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</si>
  <si>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</si>
  <si>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</si>
  <si>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</si>
  <si>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</si>
  <si>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</si>
  <si>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</si>
  <si>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</si>
  <si>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</si>
  <si>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</si>
  <si>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</si>
  <si>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</si>
  <si>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</si>
  <si>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</si>
  <si>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</si>
  <si>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</si>
  <si>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</si>
  <si>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</si>
  <si>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</si>
  <si>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</si>
  <si>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</si>
  <si>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</si>
  <si>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</si>
  <si>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</si>
  <si>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</si>
  <si>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</si>
  <si>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</si>
  <si>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</si>
  <si>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</si>
  <si>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</si>
  <si>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</si>
  <si>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</si>
  <si>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</si>
  <si>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</si>
  <si>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</si>
  <si>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</si>
  <si>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</si>
  <si>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</si>
  <si>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</si>
  <si>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</si>
  <si>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</si>
  <si>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</si>
  <si>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</si>
  <si>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</si>
  <si>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</si>
  <si>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</si>
  <si>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</si>
  <si>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</si>
  <si>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</si>
  <si>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</si>
  <si>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</si>
  <si>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</si>
  <si>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</si>
  <si>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</si>
  <si>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</si>
  <si>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</si>
  <si>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</si>
  <si>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</si>
  <si>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</si>
  <si>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</si>
  <si>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</si>
  <si>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</si>
  <si>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</si>
  <si>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</si>
  <si>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</si>
  <si>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</si>
  <si>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</si>
  <si>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</si>
  <si>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</si>
  <si>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</si>
  <si>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</si>
  <si>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</si>
  <si>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</si>
  <si>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</si>
  <si>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</si>
  <si>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</si>
  <si>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</si>
  <si>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</si>
  <si>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</si>
  <si>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</si>
  <si>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</si>
  <si>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</si>
  <si>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</si>
  <si>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</si>
  <si>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</si>
  <si>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</si>
  <si>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</si>
  <si>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</si>
  <si>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</si>
  <si>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</si>
  <si>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</si>
  <si>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</si>
  <si>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</si>
  <si>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</si>
  <si>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</si>
  <si>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</si>
  <si>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</si>
  <si>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</si>
  <si>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</si>
  <si>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</si>
  <si>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</si>
  <si>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</si>
  <si>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</si>
  <si>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</si>
  <si>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</si>
  <si>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</si>
  <si>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</si>
  <si>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</si>
  <si>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</si>
  <si>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</si>
  <si>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</si>
  <si>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</si>
  <si>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</si>
  <si>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</si>
  <si>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</si>
  <si>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</si>
  <si>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</si>
  <si>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</si>
  <si>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</si>
  <si>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</si>
  <si>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</si>
  <si>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</si>
  <si>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</si>
  <si>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</si>
  <si>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</si>
  <si>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</si>
  <si>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</si>
  <si>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</si>
  <si>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</si>
  <si>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</si>
  <si>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</si>
  <si>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</si>
  <si>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</si>
  <si>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</si>
  <si>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</si>
  <si>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</si>
  <si>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</si>
  <si>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</si>
  <si>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</si>
  <si>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</si>
  <si>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</si>
  <si>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</si>
  <si>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</si>
  <si>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</si>
  <si>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</si>
  <si>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</si>
  <si>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</si>
  <si>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</si>
  <si>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</si>
  <si>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</si>
  <si>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</si>
  <si>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</si>
  <si>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</si>
  <si>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</si>
  <si>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</si>
  <si>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</si>
  <si>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</si>
  <si>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</si>
  <si>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</si>
  <si>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</si>
  <si>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</si>
  <si>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</si>
  <si>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</si>
  <si>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</si>
  <si>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</si>
  <si>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</si>
  <si>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</si>
  <si>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</si>
  <si>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</si>
  <si>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</si>
  <si>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</si>
  <si>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</si>
  <si>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</si>
  <si>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</si>
  <si>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</si>
  <si>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</si>
  <si>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</si>
  <si>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</si>
  <si>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</si>
  <si>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</si>
  <si>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</si>
  <si>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</si>
  <si>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</si>
  <si>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</si>
  <si>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</si>
  <si>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</si>
  <si>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</si>
  <si>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</si>
  <si>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</si>
  <si>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</si>
  <si>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</si>
  <si>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</si>
  <si>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</si>
  <si>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</si>
  <si>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</si>
  <si>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</si>
  <si>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</si>
  <si>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</si>
  <si>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</si>
  <si>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</si>
  <si>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</si>
  <si>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</si>
  <si>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</si>
  <si>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</si>
  <si>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</si>
  <si>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</si>
  <si>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</si>
  <si>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</si>
  <si>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</si>
  <si>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</si>
  <si>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</si>
  <si>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</si>
  <si>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</si>
  <si>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</si>
  <si>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</si>
  <si>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</si>
  <si>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</si>
  <si>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</si>
  <si>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</si>
  <si>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</si>
  <si>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</si>
  <si>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</si>
  <si>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</si>
  <si>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</si>
  <si>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</si>
  <si>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</si>
  <si>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</si>
  <si>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</si>
  <si>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</si>
  <si>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</si>
  <si>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</si>
  <si>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</si>
  <si>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</si>
  <si>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</si>
  <si>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</si>
  <si>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</si>
  <si>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</si>
  <si>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</si>
  <si>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</si>
  <si>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</si>
  <si>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</si>
  <si>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</si>
  <si>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</si>
  <si>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</si>
  <si>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</si>
  <si>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</si>
  <si>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</si>
  <si>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</si>
  <si>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</si>
  <si>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</si>
  <si>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</si>
  <si>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</si>
  <si>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</si>
  <si>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</si>
  <si>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</si>
  <si>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</si>
  <si>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</si>
  <si>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</si>
  <si>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</si>
  <si>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</si>
  <si>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</si>
  <si>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</si>
  <si>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</si>
  <si>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</si>
  <si>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</si>
  <si>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</si>
  <si>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</si>
  <si>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</si>
  <si>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</si>
  <si>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</si>
  <si>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</si>
  <si>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</si>
  <si>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</si>
  <si>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</si>
  <si>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</si>
  <si>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</si>
  <si>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</si>
  <si>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</si>
  <si>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</si>
  <si>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</si>
  <si>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</si>
  <si>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</si>
  <si>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</si>
  <si>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</si>
  <si>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</si>
  <si>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</si>
  <si>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</si>
  <si>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</si>
  <si>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</si>
  <si>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</si>
  <si>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</si>
  <si>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</si>
  <si>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</si>
  <si>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</si>
  <si>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</si>
  <si>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</si>
  <si>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</si>
  <si>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</si>
  <si>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</si>
  <si>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</si>
  <si>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</si>
  <si>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</si>
  <si>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</si>
  <si>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</si>
  <si>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</si>
  <si>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</si>
  <si>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</si>
  <si>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</si>
  <si>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</si>
  <si>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</si>
  <si>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</si>
  <si>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</si>
  <si>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</si>
  <si>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</si>
  <si>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</si>
  <si>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</si>
  <si>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</si>
  <si>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</si>
  <si>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</si>
  <si>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</si>
  <si>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</si>
  <si>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</si>
  <si>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</si>
  <si>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</si>
  <si>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</si>
  <si>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</si>
  <si>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</si>
  <si>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</si>
  <si>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</si>
  <si>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</si>
  <si>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</si>
  <si>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</si>
  <si>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</si>
  <si>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</si>
  <si>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</si>
  <si>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</si>
  <si>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</si>
  <si>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</si>
  <si>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</si>
  <si>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</si>
  <si>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</si>
  <si>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</si>
  <si>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</si>
  <si>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</si>
  <si>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</si>
  <si>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</si>
  <si>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</si>
  <si>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</si>
  <si>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</si>
  <si>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</si>
  <si>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</si>
  <si>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</si>
  <si>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</si>
  <si>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</si>
  <si>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</si>
  <si>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</si>
  <si>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</si>
  <si>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</si>
  <si>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</si>
  <si>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</si>
  <si>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</si>
  <si>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</si>
  <si>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</si>
  <si>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</si>
  <si>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</si>
  <si>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</si>
  <si>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</si>
  <si>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</si>
  <si>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</si>
  <si>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</si>
  <si>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</si>
  <si>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</si>
  <si>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</si>
  <si>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</si>
  <si>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</si>
  <si>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</si>
  <si>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</si>
  <si>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</si>
  <si>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</si>
  <si>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</si>
  <si>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</si>
  <si>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</si>
  <si>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</si>
  <si>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</si>
  <si>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</si>
  <si>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</si>
  <si>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</si>
  <si>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</si>
  <si>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</si>
  <si>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</si>
  <si>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</si>
  <si>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</si>
  <si>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</si>
  <si>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</si>
  <si>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</si>
  <si>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</si>
  <si>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</si>
  <si>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</si>
  <si>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</si>
  <si>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</si>
  <si>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</si>
  <si>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</si>
  <si>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</si>
  <si>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</si>
  <si>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</si>
  <si>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</si>
  <si>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</si>
  <si>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</si>
  <si>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</si>
  <si>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</si>
  <si>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</si>
  <si>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</si>
  <si>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</si>
  <si>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</si>
  <si>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</si>
  <si>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</si>
  <si>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</si>
  <si>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</si>
  <si>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</si>
  <si>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</si>
  <si>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</si>
  <si>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</si>
  <si>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</si>
  <si>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</si>
  <si>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</si>
  <si>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</si>
  <si>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</si>
  <si>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</si>
  <si>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</si>
  <si>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</si>
  <si>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</si>
  <si>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</si>
  <si>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</si>
  <si>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</si>
  <si>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</si>
  <si>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</si>
  <si>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</si>
  <si>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</si>
  <si>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</si>
  <si>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</si>
  <si>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</si>
  <si>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</si>
  <si>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</si>
  <si>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</si>
  <si>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</si>
  <si>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</si>
  <si>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</si>
  <si>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</si>
  <si>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</si>
  <si>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</si>
  <si>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</si>
  <si>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</si>
  <si>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</si>
  <si>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</si>
  <si>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</si>
  <si>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</si>
  <si>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</si>
  <si>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</si>
  <si>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</si>
  <si>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</si>
  <si>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</si>
  <si>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</si>
  <si>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</si>
  <si>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</si>
  <si>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</si>
  <si>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</si>
  <si>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</si>
  <si>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</si>
  <si>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</si>
  <si>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</si>
  <si>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</si>
  <si>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</si>
  <si>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</si>
  <si>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</si>
  <si>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</si>
  <si>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</si>
  <si>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</si>
  <si>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</si>
  <si>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</si>
  <si>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</si>
  <si>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</si>
  <si>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</si>
  <si>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</si>
  <si>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</si>
  <si>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</si>
  <si>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</si>
  <si>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</si>
  <si>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</si>
  <si>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</si>
  <si>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</si>
  <si>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</si>
  <si>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</si>
  <si>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</si>
  <si>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</si>
  <si>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</si>
  <si>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</si>
  <si>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</si>
  <si>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</si>
  <si>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</si>
  <si>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</si>
  <si>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</si>
  <si>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</si>
  <si>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</si>
  <si>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</si>
  <si>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</si>
  <si>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</si>
  <si>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</si>
  <si>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</si>
  <si>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</si>
  <si>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</si>
  <si>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</si>
  <si>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</si>
  <si>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</si>
  <si>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</si>
  <si>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</si>
  <si>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</si>
  <si>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</si>
  <si>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</si>
  <si>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</si>
  <si>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</si>
  <si>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</si>
  <si>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</si>
  <si>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</si>
  <si>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</si>
  <si>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</si>
  <si>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</si>
  <si>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</si>
  <si>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</si>
  <si>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</si>
  <si>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</si>
  <si>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</si>
  <si>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</si>
  <si>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</si>
  <si>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</si>
  <si>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</si>
  <si>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</si>
  <si>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</si>
  <si>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</si>
  <si>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</si>
  <si>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</si>
  <si>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</si>
  <si>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</si>
  <si>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</si>
  <si>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</si>
  <si>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</si>
  <si>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</si>
  <si>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</si>
  <si>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</si>
  <si>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</si>
  <si>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</si>
  <si>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</si>
  <si>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</si>
  <si>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</si>
  <si>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</si>
  <si>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</si>
  <si>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</si>
  <si>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</si>
  <si>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</si>
  <si>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</si>
  <si>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</si>
  <si>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</si>
  <si>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</si>
  <si>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</si>
  <si>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</si>
  <si>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</si>
  <si>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</si>
  <si>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</si>
  <si>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</si>
  <si>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</si>
  <si>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</si>
  <si>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</si>
  <si>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</si>
  <si>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</si>
  <si>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</si>
  <si>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</si>
  <si>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</si>
  <si>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</si>
  <si>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</si>
  <si>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</si>
  <si>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</si>
  <si>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</si>
  <si>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</si>
  <si>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</si>
  <si>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</si>
  <si>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</si>
  <si>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</si>
  <si>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</si>
  <si>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</si>
  <si>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</si>
  <si>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</si>
  <si>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</si>
  <si>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</si>
  <si>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</si>
  <si>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</si>
  <si>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</si>
  <si>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</si>
  <si>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</si>
  <si>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</si>
  <si>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</si>
  <si>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</si>
  <si>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</si>
  <si>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</si>
  <si>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</si>
  <si>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</si>
  <si>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</si>
  <si>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</si>
  <si>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</si>
  <si>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</si>
  <si>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</si>
  <si>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</si>
  <si>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</si>
  <si>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</si>
  <si>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</si>
  <si>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</si>
  <si>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</si>
  <si>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</si>
  <si>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</si>
  <si>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</si>
  <si>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</si>
  <si>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</si>
  <si>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</si>
  <si>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</si>
  <si>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</si>
  <si>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</si>
  <si>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</si>
  <si>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</si>
  <si>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</si>
  <si>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</si>
  <si>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</si>
  <si>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</si>
  <si>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</si>
  <si>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</si>
  <si>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</si>
  <si>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</si>
  <si>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</si>
  <si>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</si>
  <si>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</si>
  <si>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</si>
  <si>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</si>
  <si>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</si>
  <si>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</si>
  <si>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</si>
  <si>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</si>
  <si>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</si>
  <si>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</si>
  <si>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</si>
  <si>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</si>
  <si>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</si>
  <si>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</si>
  <si>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</si>
  <si>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</si>
  <si>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</si>
  <si>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</si>
  <si>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</si>
  <si>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</si>
  <si>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</si>
  <si>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</si>
  <si>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</si>
  <si>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</si>
  <si>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</si>
  <si>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</si>
  <si>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</si>
  <si>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</si>
  <si>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</si>
  <si>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</si>
  <si>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</si>
  <si>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</si>
  <si>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</si>
  <si>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</si>
  <si>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</si>
  <si>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</si>
  <si>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</si>
  <si>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</si>
  <si>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</si>
  <si>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</si>
  <si>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</si>
  <si>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</si>
  <si>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</si>
  <si>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</si>
  <si>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</si>
  <si>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</si>
  <si>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</si>
  <si>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</si>
  <si>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</si>
  <si>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</si>
  <si>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</si>
  <si>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</si>
  <si>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</si>
  <si>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</si>
  <si>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</si>
  <si>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</si>
  <si>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</si>
  <si>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</si>
  <si>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</si>
  <si>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</si>
  <si>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</si>
  <si>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</si>
  <si>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</si>
  <si>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</si>
  <si>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</si>
  <si>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</si>
  <si>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</si>
  <si>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</si>
  <si>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</si>
  <si>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</si>
  <si>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</si>
  <si>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</si>
  <si>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</si>
  <si>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</si>
  <si>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</si>
  <si>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</si>
  <si>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</si>
  <si>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</si>
  <si>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</si>
  <si>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</si>
  <si>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</si>
  <si>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</si>
  <si>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</si>
  <si>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</si>
  <si>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</si>
  <si>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</si>
  <si>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</si>
  <si>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</si>
  <si>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</si>
  <si>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</si>
  <si>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</si>
  <si>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</si>
  <si>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</si>
  <si>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</si>
  <si>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</si>
  <si>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</si>
  <si>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</si>
  <si>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</si>
  <si>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</si>
  <si>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</si>
  <si>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</si>
  <si>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</si>
  <si>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</si>
  <si>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</si>
  <si>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</si>
  <si>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</si>
  <si>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</si>
  <si>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</si>
  <si>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</si>
  <si>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</si>
  <si>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</si>
  <si>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</si>
  <si>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</si>
  <si>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</si>
  <si>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</si>
  <si>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</si>
  <si>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</si>
  <si>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</si>
  <si>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</si>
  <si>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</si>
  <si>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</si>
  <si>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</si>
  <si>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</si>
  <si>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</si>
  <si>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</si>
  <si>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</si>
  <si>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</si>
  <si>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</si>
  <si>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</si>
  <si>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</si>
  <si>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</si>
  <si>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</si>
  <si>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</si>
  <si>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</si>
  <si>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</si>
  <si>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</si>
  <si>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</si>
  <si>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</si>
  <si>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</si>
  <si>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</si>
  <si>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</si>
  <si>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</si>
  <si>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</si>
  <si>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</si>
  <si>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</si>
  <si>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</si>
  <si>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</si>
  <si>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</si>
  <si>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</si>
  <si>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</si>
  <si>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</si>
  <si>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</si>
  <si>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</si>
  <si>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</si>
  <si>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</si>
  <si>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</si>
  <si>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</si>
  <si>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</si>
  <si>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</si>
  <si>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</si>
  <si>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</si>
  <si>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</si>
  <si>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</si>
  <si>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</si>
  <si>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</si>
  <si>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</si>
  <si>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</si>
  <si>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</si>
  <si>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</si>
  <si>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</si>
  <si>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</si>
  <si>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</si>
  <si>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</si>
  <si>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</si>
  <si>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</si>
  <si>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</si>
  <si>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</si>
  <si>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</si>
  <si>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</si>
  <si>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</si>
  <si>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</si>
  <si>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</si>
  <si>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</si>
  <si>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</si>
  <si>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</si>
  <si>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</si>
  <si>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</si>
  <si>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</si>
  <si>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</si>
  <si>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</si>
  <si>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</si>
  <si>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</si>
  <si>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</si>
  <si>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</si>
  <si>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</si>
  <si>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</si>
  <si>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</si>
  <si>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</si>
  <si>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</si>
  <si>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</si>
  <si>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</si>
  <si>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</si>
  <si>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</si>
  <si>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</si>
  <si>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</si>
  <si>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</si>
  <si>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</si>
  <si>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</si>
  <si>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</si>
  <si>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</si>
  <si>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</si>
  <si>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</si>
  <si>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</si>
  <si>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</si>
  <si>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</si>
  <si>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</si>
  <si>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</si>
  <si>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</si>
  <si>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</si>
  <si>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</si>
  <si>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</si>
  <si>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</si>
  <si>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</si>
  <si>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</si>
  <si>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</si>
  <si>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</si>
  <si>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</si>
  <si>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</si>
  <si>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</si>
  <si>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</si>
  <si>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</si>
  <si>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</si>
  <si>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</si>
  <si>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</si>
  <si>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</si>
  <si>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</si>
  <si>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</si>
  <si>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</si>
  <si>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</si>
  <si>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</si>
  <si>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</si>
  <si>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</si>
  <si>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</si>
  <si>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</si>
  <si>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</si>
  <si>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</si>
  <si>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</si>
  <si>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</si>
  <si>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</si>
  <si>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</si>
  <si>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</si>
  <si>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</si>
  <si>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</si>
  <si>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</si>
  <si>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</si>
  <si>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</si>
  <si>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</si>
  <si>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</si>
  <si>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</si>
  <si>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</si>
  <si>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</si>
  <si>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</si>
  <si>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</si>
  <si>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</si>
  <si>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</si>
  <si>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</si>
  <si>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</si>
  <si>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</si>
  <si>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</si>
  <si>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</si>
  <si>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</si>
  <si>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</si>
  <si>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</si>
  <si>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</si>
  <si>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</si>
  <si>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</si>
  <si>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</si>
  <si>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</si>
  <si>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</si>
  <si>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</si>
  <si>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</si>
  <si>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</si>
  <si>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</si>
  <si>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</si>
  <si>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</si>
  <si>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</si>
  <si>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</si>
  <si>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</si>
  <si>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</si>
  <si>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</si>
  <si>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</si>
  <si>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</si>
  <si>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</si>
  <si>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</si>
  <si>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</si>
  <si>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</si>
  <si>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</si>
  <si>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</si>
  <si>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</si>
  <si>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</si>
  <si>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</si>
  <si>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</si>
  <si>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</si>
  <si>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</si>
  <si>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</si>
  <si>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</si>
  <si>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</si>
  <si>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</si>
  <si>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</si>
  <si>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</si>
  <si>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</si>
  <si>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</si>
  <si>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</si>
  <si>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</si>
  <si>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</si>
  <si>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</si>
  <si>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</si>
  <si>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</si>
  <si>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</si>
  <si>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</si>
  <si>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</si>
  <si>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</si>
  <si>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</si>
  <si>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</si>
  <si>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</si>
  <si>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</si>
  <si>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</si>
  <si>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</si>
  <si>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</si>
  <si>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</si>
  <si>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</si>
  <si>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</si>
  <si>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</si>
  <si>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</si>
  <si>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</si>
  <si>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</si>
  <si>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</si>
  <si>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</si>
  <si>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</si>
  <si>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</si>
  <si>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</si>
  <si>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</si>
  <si>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</si>
  <si>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</si>
  <si>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</si>
  <si>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</si>
  <si>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</si>
  <si>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</si>
  <si>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</si>
  <si>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</si>
  <si>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</si>
  <si>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</si>
  <si>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</si>
  <si>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</si>
  <si>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</si>
  <si>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</si>
  <si>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</si>
  <si>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</si>
  <si>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</si>
  <si>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</si>
  <si>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</si>
  <si>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</si>
  <si>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</si>
  <si>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</si>
  <si>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</si>
  <si>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</si>
  <si>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</si>
  <si>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</si>
  <si>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</si>
  <si>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</si>
  <si>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</si>
  <si>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</si>
  <si>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</si>
  <si>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</si>
  <si>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</si>
  <si>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</si>
  <si>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</si>
  <si>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</si>
  <si>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</si>
  <si>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</si>
  <si>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</si>
  <si>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</si>
  <si>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</si>
  <si>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</si>
  <si>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</si>
  <si>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</si>
  <si>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</si>
  <si>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</si>
  <si>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</si>
  <si>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</si>
  <si>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</si>
  <si>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</si>
  <si>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</si>
  <si>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</si>
  <si>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</si>
  <si>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</si>
  <si>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</si>
  <si>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</si>
  <si>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</si>
  <si>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</si>
  <si>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</si>
  <si>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</si>
  <si>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</si>
  <si>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</si>
  <si>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</si>
  <si>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</si>
  <si>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</si>
  <si>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</si>
  <si>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</si>
  <si>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</si>
  <si>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</si>
  <si>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</si>
  <si>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</si>
  <si>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</si>
  <si>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</si>
  <si>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</si>
  <si>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</si>
  <si>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</si>
  <si>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</si>
  <si>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</si>
  <si>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</si>
  <si>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</si>
  <si>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</si>
  <si>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</si>
  <si>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</si>
  <si>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</si>
  <si>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</si>
  <si>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</si>
  <si>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</si>
  <si>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</si>
  <si>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</si>
  <si>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</si>
  <si>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</si>
  <si>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</si>
  <si>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</si>
  <si>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</si>
  <si>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</si>
  <si>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</si>
  <si>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</si>
  <si>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</si>
  <si>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</si>
  <si>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</si>
  <si>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</si>
  <si>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</si>
  <si>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</si>
  <si>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</si>
  <si>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</si>
  <si>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</si>
  <si>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</si>
  <si>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</si>
  <si>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</si>
  <si>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</si>
  <si>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</si>
  <si>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</si>
  <si>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</si>
  <si>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</si>
  <si>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</si>
  <si>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</si>
  <si>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</si>
  <si>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</si>
  <si>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</si>
  <si>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</si>
  <si>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</si>
  <si>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</si>
  <si>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</si>
  <si>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</si>
  <si>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</si>
  <si>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</si>
  <si>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</si>
  <si>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</si>
  <si>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</si>
  <si>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</si>
  <si>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</si>
  <si>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</si>
  <si>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</si>
  <si>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</si>
  <si>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</si>
  <si>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</si>
  <si>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</si>
  <si>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</si>
  <si>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</si>
  <si>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</si>
  <si>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</si>
  <si>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</si>
  <si>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</si>
  <si>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</si>
  <si>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</si>
  <si>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</si>
  <si>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</si>
  <si>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</si>
  <si>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</si>
  <si>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</si>
  <si>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</si>
  <si>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</si>
  <si>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</si>
  <si>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</si>
  <si>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</si>
  <si>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</si>
  <si>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</si>
  <si>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</si>
  <si>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</si>
  <si>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</si>
  <si>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</si>
  <si>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</si>
  <si>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</si>
  <si>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</si>
  <si>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</si>
  <si>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</si>
  <si>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</si>
  <si>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</si>
  <si>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</si>
  <si>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</si>
  <si>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</si>
  <si>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</si>
  <si>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</si>
  <si>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</si>
  <si>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</si>
  <si>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</si>
  <si>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</si>
  <si>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</si>
  <si>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</si>
  <si>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</si>
  <si>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</si>
  <si>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</si>
  <si>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</si>
  <si>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</si>
  <si>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</si>
  <si>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</si>
  <si>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</si>
  <si>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</si>
  <si>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</si>
  <si>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</si>
  <si>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</si>
  <si>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</si>
  <si>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</si>
  <si>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</si>
  <si>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</si>
  <si>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</si>
  <si>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</si>
  <si>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</si>
  <si>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</si>
  <si>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</si>
  <si>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</si>
  <si>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</si>
  <si>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</si>
  <si>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</si>
  <si>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</si>
  <si>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</si>
  <si>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</si>
  <si>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</si>
  <si>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</si>
  <si>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</si>
  <si>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</si>
  <si>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</si>
  <si>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</si>
  <si>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</si>
  <si>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</si>
  <si>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</si>
  <si>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</si>
  <si>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</si>
  <si>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</si>
  <si>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</si>
  <si>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</si>
  <si>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</si>
  <si>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</si>
  <si>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</si>
  <si>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</si>
  <si>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</si>
  <si>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</si>
  <si>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</si>
  <si>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</si>
  <si>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</si>
  <si>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</si>
  <si>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</si>
  <si>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</si>
  <si>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</si>
  <si>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</si>
  <si>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</si>
  <si>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</si>
  <si>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</si>
  <si>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</si>
  <si>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</si>
  <si>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</si>
  <si>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</si>
  <si>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</si>
  <si>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</si>
  <si>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</si>
  <si>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</si>
  <si>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</si>
  <si>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</si>
  <si>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</si>
  <si>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</si>
  <si>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</si>
  <si>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</si>
  <si>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</si>
  <si>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</si>
  <si>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</si>
  <si>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</si>
  <si>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</si>
  <si>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</si>
  <si>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</si>
  <si>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</si>
  <si>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</si>
  <si>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</si>
  <si>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</si>
  <si>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</si>
  <si>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</si>
  <si>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</si>
  <si>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</si>
  <si>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</si>
  <si>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</si>
  <si>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</si>
  <si>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</si>
  <si>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</si>
  <si>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</si>
  <si>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</si>
  <si>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</si>
  <si>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</si>
  <si>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</si>
  <si>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</si>
  <si>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</si>
  <si>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</si>
  <si>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</si>
  <si>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</si>
  <si>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</si>
  <si>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</si>
  <si>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</si>
  <si>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</si>
  <si>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</si>
  <si>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</si>
  <si>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</si>
  <si>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</si>
  <si>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</si>
  <si>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</si>
  <si>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</si>
  <si>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</si>
  <si>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</si>
  <si>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</si>
  <si>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</si>
  <si>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</si>
  <si>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</si>
  <si>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</si>
  <si>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</si>
  <si>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</si>
  <si>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</si>
  <si>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</si>
  <si>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</si>
  <si>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</si>
  <si>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</si>
  <si>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</si>
  <si>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</si>
  <si>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</si>
  <si>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</si>
  <si>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</si>
  <si>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</si>
  <si>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</si>
  <si>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</si>
  <si>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</si>
  <si>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</si>
  <si>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</si>
  <si>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</si>
  <si>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</si>
  <si>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</si>
  <si>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</si>
  <si>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</si>
  <si>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</si>
  <si>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</si>
  <si>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</si>
  <si>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</si>
  <si>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</si>
  <si>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</si>
  <si>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</si>
  <si>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</si>
  <si>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</si>
  <si>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</si>
  <si>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</si>
  <si>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</si>
  <si>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</si>
  <si>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</si>
  <si>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</si>
  <si>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</si>
  <si>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</si>
  <si>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</si>
  <si>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</si>
  <si>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</si>
  <si>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</si>
  <si>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</si>
  <si>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</si>
  <si>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</si>
  <si>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</si>
  <si>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</si>
  <si>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</si>
  <si>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</si>
  <si>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</si>
  <si>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</si>
  <si>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</si>
  <si>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</si>
  <si>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</si>
  <si>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</si>
  <si>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</si>
  <si>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</si>
  <si>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</si>
  <si>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</si>
  <si>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</si>
  <si>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</si>
  <si>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</si>
  <si>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</si>
  <si>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</si>
  <si>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</si>
  <si>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</si>
  <si>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</si>
  <si>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</si>
  <si>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</si>
  <si>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</si>
  <si>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</si>
  <si>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</si>
  <si>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</si>
  <si>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</si>
  <si>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</si>
  <si>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</si>
  <si>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</si>
  <si>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</si>
  <si>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</si>
  <si>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</si>
  <si>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</si>
  <si>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</si>
  <si>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</si>
  <si>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</si>
  <si>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</si>
  <si>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</si>
  <si>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</si>
  <si>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</si>
  <si>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</si>
  <si>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</si>
  <si>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</si>
  <si>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</si>
  <si>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</si>
  <si>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</si>
  <si>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</si>
  <si>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</si>
  <si>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</si>
  <si>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</si>
  <si>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</si>
  <si>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</si>
  <si>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</si>
  <si>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</si>
  <si>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</si>
  <si>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</si>
  <si>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</si>
  <si>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</si>
  <si>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</si>
  <si>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</si>
  <si>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</si>
  <si>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</si>
  <si>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</si>
  <si>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</si>
  <si>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</si>
  <si>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</si>
  <si>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</si>
  <si>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</si>
  <si>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</si>
  <si>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</si>
  <si>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</si>
  <si>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</si>
  <si>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</si>
  <si>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</si>
  <si>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</si>
  <si>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</si>
  <si>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</si>
  <si>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</si>
  <si>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</si>
  <si>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</si>
  <si>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</si>
  <si>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</si>
  <si>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</si>
  <si>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</si>
  <si>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</si>
  <si>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</si>
  <si>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</si>
  <si>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</si>
  <si>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</si>
  <si>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</si>
  <si>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</si>
  <si>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</si>
  <si>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</si>
  <si>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</si>
  <si>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</si>
  <si>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</si>
  <si>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</si>
  <si>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</si>
  <si>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</si>
  <si>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</si>
  <si>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</si>
  <si>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</si>
  <si>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</si>
  <si>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</si>
  <si>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</si>
  <si>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</si>
  <si>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</si>
  <si>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</si>
  <si>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</si>
  <si>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</si>
  <si>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</si>
  <si>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</si>
  <si>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</si>
  <si>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</si>
  <si>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</si>
  <si>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</si>
  <si>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</si>
  <si>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</si>
  <si>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</si>
  <si>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</si>
  <si>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</si>
  <si>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</si>
  <si>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</si>
  <si>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</si>
  <si>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</si>
  <si>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</si>
  <si>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</si>
  <si>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</si>
  <si>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</si>
  <si>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</si>
  <si>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</si>
  <si>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</si>
  <si>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</si>
  <si>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</si>
  <si>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</si>
  <si>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</si>
  <si>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</si>
  <si>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</si>
  <si>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</si>
  <si>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</si>
  <si>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</si>
  <si>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</si>
  <si>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</si>
  <si>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</si>
  <si>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</si>
  <si>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</si>
  <si>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</si>
  <si>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</si>
  <si>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</si>
  <si>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</si>
  <si>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</si>
  <si>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</si>
  <si>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</si>
  <si>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</si>
  <si>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</si>
  <si>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</si>
  <si>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</si>
  <si>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</si>
  <si>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</si>
  <si>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</si>
  <si>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</si>
  <si>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</si>
  <si>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</si>
  <si>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</si>
  <si>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</si>
  <si>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</si>
  <si>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</si>
  <si>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</si>
  <si>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</si>
  <si>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</si>
  <si>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</si>
  <si>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</si>
  <si>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</si>
  <si>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</si>
  <si>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</si>
  <si>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</si>
  <si>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</si>
  <si>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</si>
  <si>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</si>
  <si>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</si>
  <si>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</si>
  <si>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</si>
  <si>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</si>
  <si>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</si>
  <si>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</si>
  <si>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</si>
  <si>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</si>
  <si>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</si>
  <si>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</si>
  <si>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</si>
  <si>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</si>
  <si>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</si>
  <si>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</si>
  <si>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</si>
  <si>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</si>
  <si>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</si>
  <si>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</si>
  <si>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</si>
  <si>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</si>
  <si>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</si>
  <si>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</si>
  <si>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</si>
  <si>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</si>
  <si>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</si>
  <si>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</si>
  <si>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</si>
  <si>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</si>
  <si>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</si>
  <si>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</si>
  <si>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</si>
  <si>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</si>
  <si>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</si>
  <si>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</si>
  <si>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</si>
  <si>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</si>
  <si>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</si>
  <si>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</si>
  <si>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</si>
  <si>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</si>
  <si>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</si>
  <si>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</si>
  <si>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</si>
  <si>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</si>
  <si>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</si>
  <si>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</si>
  <si>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</si>
  <si>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</si>
  <si>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</si>
  <si>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</si>
  <si>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</si>
  <si>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</si>
  <si>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</si>
  <si>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</si>
  <si>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</si>
  <si>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</si>
  <si>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</si>
  <si>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</si>
  <si>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</si>
  <si>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</si>
  <si>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</si>
  <si>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</si>
  <si>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</si>
  <si>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</si>
  <si>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</si>
  <si>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</si>
  <si>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</si>
  <si>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</si>
  <si>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</si>
  <si>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</si>
  <si>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</si>
  <si>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</si>
  <si>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</si>
  <si>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</si>
  <si>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</si>
  <si>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</si>
  <si>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</si>
  <si>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</si>
  <si>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</si>
  <si>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</si>
  <si>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</si>
  <si>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</si>
  <si>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</si>
  <si>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</si>
  <si>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</si>
  <si>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</si>
  <si>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</si>
  <si>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</si>
  <si>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</si>
  <si>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</si>
  <si>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</si>
  <si>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</si>
  <si>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</si>
  <si>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</si>
  <si>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</si>
  <si>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</si>
  <si>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</si>
  <si>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</si>
  <si>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</si>
  <si>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</si>
  <si>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</si>
  <si>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</si>
  <si>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</si>
  <si>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</si>
  <si>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</si>
  <si>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</si>
  <si>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</si>
  <si>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</si>
  <si>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</si>
  <si>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</si>
  <si>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</si>
  <si>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</si>
  <si>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</si>
  <si>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</si>
  <si>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</si>
  <si>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</si>
  <si>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</si>
  <si>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</si>
  <si>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</si>
  <si>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</si>
  <si>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</si>
  <si>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</si>
  <si>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</si>
  <si>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</si>
  <si>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</si>
  <si>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</si>
  <si>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</si>
  <si>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</si>
  <si>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</si>
  <si>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</si>
  <si>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</si>
  <si>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</si>
  <si>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</si>
  <si>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</si>
  <si>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</si>
  <si>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</si>
  <si>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</si>
  <si>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</si>
  <si>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</si>
  <si>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</si>
  <si>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</si>
  <si>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</si>
  <si>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</si>
  <si>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</si>
  <si>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</si>
  <si>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</si>
  <si>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</si>
  <si>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</si>
  <si>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</si>
  <si>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</si>
  <si>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</si>
  <si>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</si>
  <si>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</si>
  <si>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</si>
  <si>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</si>
  <si>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</si>
  <si>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</si>
  <si>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</si>
  <si>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</si>
  <si>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</si>
  <si>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</si>
  <si>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</si>
  <si>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</si>
  <si>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</si>
  <si>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</si>
  <si>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</si>
  <si>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</si>
  <si>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</si>
  <si>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</si>
  <si>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</si>
  <si>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</si>
  <si>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</si>
  <si>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</si>
  <si>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</si>
  <si>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</si>
  <si>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</si>
  <si>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</si>
  <si>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</si>
  <si>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</si>
  <si>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</si>
  <si>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</si>
  <si>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</si>
  <si>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</si>
  <si>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</si>
  <si>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</si>
  <si>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</si>
  <si>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</si>
  <si>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</si>
  <si>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</si>
  <si>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</si>
  <si>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</si>
  <si>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</si>
  <si>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</si>
  <si>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</si>
  <si>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</si>
  <si>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</si>
  <si>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</si>
  <si>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</si>
  <si>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</si>
  <si>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</si>
  <si>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</si>
  <si>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</si>
  <si>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</si>
  <si>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</si>
  <si>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</si>
  <si>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</si>
  <si>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</si>
  <si>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</si>
  <si>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</si>
  <si>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</si>
  <si>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</si>
  <si>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</si>
  <si>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</si>
  <si>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</si>
  <si>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</si>
  <si>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</si>
  <si>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</si>
  <si>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</si>
  <si>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</si>
  <si>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</si>
  <si>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</si>
  <si>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</si>
  <si>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</si>
  <si>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</si>
  <si>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</si>
  <si>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</si>
  <si>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</si>
  <si>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</si>
  <si>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</si>
  <si>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</si>
  <si>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</si>
  <si>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</si>
  <si>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</si>
  <si>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</si>
  <si>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</si>
  <si>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</si>
  <si>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</si>
  <si>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</si>
  <si>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</si>
  <si>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</si>
  <si>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</si>
  <si>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</si>
  <si>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</si>
  <si>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</si>
  <si>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</si>
  <si>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</si>
  <si>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</si>
  <si>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</si>
  <si>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</si>
  <si>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</si>
  <si>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</si>
  <si>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</si>
  <si>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</si>
  <si>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</si>
  <si>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</si>
  <si>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</si>
  <si>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</si>
  <si>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</si>
  <si>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</si>
  <si>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</si>
  <si>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</si>
  <si>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</si>
  <si>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</si>
  <si>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</si>
  <si>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</si>
  <si>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</si>
  <si>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</si>
  <si>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</si>
  <si>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</si>
  <si>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</si>
  <si>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</si>
  <si>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</si>
  <si>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</si>
  <si>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</si>
  <si>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</si>
  <si>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</si>
  <si>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</si>
  <si>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</si>
  <si>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</si>
  <si>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</si>
  <si>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</si>
  <si>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</si>
  <si>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</si>
  <si>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</si>
  <si>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</si>
  <si>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</si>
  <si>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</si>
  <si>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</si>
  <si>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</si>
  <si>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</si>
  <si>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</si>
  <si>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</si>
  <si>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</si>
  <si>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</si>
  <si>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</si>
  <si>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</si>
  <si>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</si>
  <si>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</si>
  <si>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</si>
  <si>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</si>
  <si>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</si>
  <si>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</si>
  <si>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</si>
  <si>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</si>
  <si>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</si>
  <si>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</si>
  <si>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</si>
  <si>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</si>
  <si>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</si>
  <si>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</si>
  <si>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</si>
  <si>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</si>
  <si>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</si>
  <si>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</si>
  <si>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</si>
  <si>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</si>
  <si>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</si>
  <si>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</si>
  <si>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</si>
  <si>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</si>
  <si>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</si>
  <si>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</si>
  <si>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</si>
  <si>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</si>
  <si>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</si>
  <si>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</si>
  <si>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</si>
  <si>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</si>
  <si>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</si>
  <si>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</si>
  <si>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</si>
  <si>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</si>
  <si>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</si>
  <si>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</si>
  <si>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</si>
  <si>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</si>
  <si>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</si>
  <si>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</si>
  <si>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</si>
  <si>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</si>
  <si>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</si>
  <si>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</si>
  <si>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</si>
  <si>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</si>
  <si>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</si>
  <si>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</si>
  <si>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</si>
  <si>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</si>
  <si>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</si>
  <si>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</si>
  <si>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</si>
  <si>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</si>
  <si>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</si>
  <si>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</si>
  <si>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</si>
  <si>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</si>
  <si>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</si>
  <si>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</si>
  <si>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</si>
  <si>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</si>
  <si>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</si>
  <si>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</si>
  <si>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</si>
  <si>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</si>
  <si>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</si>
  <si>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</si>
  <si>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</si>
  <si>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</si>
  <si>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</si>
  <si>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</si>
  <si>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</si>
  <si>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</si>
  <si>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</si>
  <si>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</si>
  <si>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</si>
  <si>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</si>
  <si>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</si>
  <si>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</si>
  <si>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</si>
  <si>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</si>
  <si>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</si>
  <si>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</si>
  <si>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</si>
  <si>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</si>
  <si>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</si>
  <si>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</si>
  <si>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</si>
  <si>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</si>
  <si>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</si>
  <si>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</si>
  <si>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</si>
  <si>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</si>
  <si>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</si>
  <si>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</si>
  <si>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</si>
  <si>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</si>
  <si>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</si>
  <si>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</si>
  <si>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</si>
  <si>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</si>
  <si>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</si>
  <si>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</si>
  <si>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</si>
  <si>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</si>
  <si>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</si>
  <si>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</si>
  <si>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</si>
  <si>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</si>
  <si>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</si>
  <si>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</si>
  <si>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</si>
  <si>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</si>
  <si>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</si>
  <si>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</si>
  <si>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</si>
  <si>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</si>
  <si>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</si>
  <si>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</si>
  <si>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</si>
  <si>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</si>
  <si>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</si>
  <si>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</si>
  <si>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</si>
  <si>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</si>
  <si>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</si>
  <si>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</si>
  <si>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</si>
  <si>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</si>
  <si>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</si>
  <si>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</si>
  <si>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</si>
  <si>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</si>
  <si>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</si>
  <si>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</si>
  <si>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</si>
  <si>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</si>
  <si>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</si>
  <si>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</si>
  <si>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</si>
  <si>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</si>
  <si>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</si>
  <si>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</si>
  <si>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</si>
  <si>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</si>
  <si>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</si>
  <si>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</si>
  <si>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</si>
  <si>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</si>
  <si>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</si>
  <si>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</si>
  <si>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</si>
  <si>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</si>
  <si>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</si>
  <si>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</si>
  <si>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</si>
  <si>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</si>
  <si>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</si>
  <si>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</si>
  <si>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</si>
  <si>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</si>
  <si>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</si>
  <si>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</si>
  <si>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</si>
  <si>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</si>
  <si>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</si>
  <si>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</si>
  <si>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</si>
  <si>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</si>
  <si>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</si>
  <si>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</si>
  <si>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</si>
  <si>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</si>
  <si>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</si>
  <si>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</si>
  <si>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</si>
  <si>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</si>
  <si>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</si>
  <si>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</si>
  <si>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</si>
  <si>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</si>
  <si>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</si>
  <si>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</si>
  <si>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</si>
  <si>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</si>
  <si>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</si>
  <si>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</si>
  <si>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</si>
  <si>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</si>
  <si>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</si>
  <si>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</si>
  <si>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</si>
  <si>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</si>
  <si>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</si>
  <si>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</si>
  <si>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</si>
  <si>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</si>
  <si>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</si>
  <si>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</si>
  <si>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</si>
  <si>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</si>
  <si>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</si>
  <si>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</si>
  <si>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</si>
  <si>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</si>
  <si>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</si>
  <si>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</si>
  <si>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</si>
  <si>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</si>
  <si>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</si>
  <si>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</si>
  <si>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</si>
  <si>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</si>
  <si>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</si>
  <si>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</si>
  <si>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</si>
  <si>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</si>
  <si>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</si>
  <si>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</si>
  <si>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</si>
  <si>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</si>
  <si>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</si>
  <si>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</si>
  <si>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</si>
  <si>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</si>
  <si>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</si>
  <si>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</si>
  <si>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</si>
  <si>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</si>
  <si>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</si>
  <si>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</si>
  <si>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</si>
  <si>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</si>
  <si>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</si>
  <si>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</si>
  <si>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</si>
  <si>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</si>
  <si>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</si>
  <si>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</si>
  <si>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</si>
  <si>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</si>
  <si>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</si>
  <si>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</si>
  <si>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</si>
  <si>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</si>
  <si>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</si>
  <si>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</si>
  <si>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</si>
  <si>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</si>
  <si>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</si>
  <si>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</si>
  <si>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</si>
  <si>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</si>
  <si>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</si>
  <si>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</si>
  <si>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</si>
  <si>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</si>
  <si>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</si>
  <si>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</si>
  <si>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</si>
  <si>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</si>
  <si>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</si>
  <si>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</si>
  <si>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</si>
  <si>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</si>
  <si>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</si>
  <si>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</si>
  <si>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</si>
  <si>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</si>
  <si>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</si>
  <si>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</si>
  <si>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</si>
  <si>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</si>
  <si>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</si>
  <si>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</si>
  <si>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</si>
  <si>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</si>
  <si>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</si>
  <si>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</si>
  <si>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</si>
  <si>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</si>
  <si>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</si>
  <si>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</si>
  <si>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</si>
  <si>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</si>
  <si>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</si>
  <si>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</si>
  <si>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</si>
  <si>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</si>
  <si>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</si>
  <si>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</si>
  <si>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</si>
  <si>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</si>
  <si>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</si>
  <si>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</si>
  <si>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</si>
  <si>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</si>
  <si>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</si>
  <si>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</si>
  <si>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</si>
  <si>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</si>
  <si>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</si>
  <si>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</si>
  <si>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</si>
  <si>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</si>
  <si>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</si>
  <si>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</si>
  <si>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</si>
  <si>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</si>
  <si>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</si>
  <si>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</si>
  <si>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</si>
  <si>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</si>
  <si>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</si>
  <si>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</si>
  <si>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</si>
  <si>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</si>
  <si>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</si>
  <si>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</si>
  <si>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</si>
  <si>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</si>
  <si>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</si>
  <si>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</si>
  <si>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</si>
  <si>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</si>
  <si>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</si>
  <si>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</si>
  <si>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</si>
  <si>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</si>
  <si>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</si>
  <si>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</si>
  <si>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</si>
  <si>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</si>
  <si>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</si>
  <si>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</si>
  <si>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</si>
  <si>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</si>
  <si>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</si>
  <si>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</si>
  <si>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</si>
  <si>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</si>
  <si>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</si>
  <si>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</si>
  <si>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</si>
  <si>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</si>
  <si>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</si>
  <si>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</si>
  <si>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</si>
  <si>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</si>
  <si>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</si>
  <si>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</si>
  <si>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</si>
  <si>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</si>
  <si>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</si>
  <si>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</si>
  <si>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</si>
  <si>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</si>
  <si>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</si>
  <si>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</si>
  <si>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</si>
  <si>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</si>
  <si>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</si>
  <si>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</si>
  <si>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</si>
  <si>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</si>
  <si>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</si>
  <si>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</si>
  <si>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</si>
  <si>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</si>
  <si>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</si>
  <si>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</si>
  <si>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</si>
  <si>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</si>
  <si>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</si>
  <si>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</si>
  <si>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</si>
  <si>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</si>
  <si>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</si>
  <si>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</si>
  <si>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</si>
  <si>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</si>
  <si>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</si>
  <si>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</si>
  <si>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</si>
  <si>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</si>
  <si>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</si>
  <si>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</si>
  <si>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</si>
  <si>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</si>
  <si>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</si>
  <si>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</si>
  <si>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</si>
  <si>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</si>
  <si>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</si>
  <si>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</si>
  <si>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</si>
  <si>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</si>
  <si>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</si>
  <si>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</si>
  <si>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</si>
  <si>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</si>
  <si>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</si>
  <si>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</si>
  <si>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</si>
  <si>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</si>
  <si>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</si>
  <si>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</si>
  <si>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</si>
  <si>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</si>
  <si>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</si>
  <si>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</si>
  <si>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</si>
  <si>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</si>
  <si>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</si>
  <si>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</si>
  <si>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</si>
  <si>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</si>
  <si>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</si>
  <si>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</si>
  <si>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</si>
  <si>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</si>
  <si>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</si>
  <si>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</si>
  <si>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</si>
  <si>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</si>
  <si>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</si>
  <si>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</si>
  <si>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</si>
  <si>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</si>
  <si>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</si>
  <si>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</si>
  <si>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</si>
  <si>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</si>
  <si>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</si>
  <si>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</si>
  <si>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</si>
  <si>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</si>
  <si>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</si>
  <si>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</si>
  <si>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</si>
  <si>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</si>
  <si>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</si>
  <si>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</si>
  <si>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</si>
  <si>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</si>
  <si>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</si>
  <si>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</si>
  <si>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</si>
  <si>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</si>
  <si>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</si>
  <si>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</si>
  <si>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</si>
  <si>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</si>
  <si>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</si>
  <si>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</si>
  <si>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</si>
  <si>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</si>
  <si>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</si>
  <si>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</si>
  <si>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</si>
  <si>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</si>
  <si>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</si>
  <si>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</si>
  <si>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</si>
  <si>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</si>
  <si>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</si>
  <si>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</si>
  <si>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</si>
  <si>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</si>
  <si>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</si>
  <si>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</si>
  <si>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</si>
  <si>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</si>
  <si>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</si>
  <si>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</si>
  <si>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</si>
  <si>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</si>
  <si>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</si>
  <si>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</si>
  <si>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</si>
  <si>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</si>
  <si>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</si>
  <si>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</si>
  <si>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</si>
  <si>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</si>
  <si>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</si>
  <si>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</si>
  <si>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</si>
  <si>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</si>
  <si>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</si>
  <si>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</si>
  <si>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</si>
  <si>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</si>
  <si>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</si>
  <si>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</si>
  <si>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</si>
  <si>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</si>
  <si>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</si>
  <si>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</si>
  <si>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</si>
  <si>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</si>
  <si>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</si>
  <si>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</si>
  <si>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</si>
  <si>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</si>
  <si>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</si>
  <si>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</si>
  <si>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</si>
  <si>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</si>
  <si>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</si>
  <si>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</si>
  <si>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</si>
  <si>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</si>
  <si>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</si>
  <si>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</si>
  <si>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</si>
  <si>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</si>
  <si>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</si>
  <si>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</si>
  <si>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</si>
  <si>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</si>
  <si>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</si>
  <si>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</si>
  <si>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</si>
  <si>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</si>
  <si>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</si>
  <si>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</si>
  <si>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</si>
  <si>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</si>
  <si>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</si>
  <si>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</si>
  <si>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</si>
  <si>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</si>
  <si>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</si>
  <si>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</si>
  <si>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</si>
  <si>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</si>
  <si>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</si>
  <si>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</si>
  <si>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</si>
  <si>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</si>
  <si>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</si>
  <si>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</si>
  <si>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</si>
  <si>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</si>
  <si>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</si>
  <si>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</si>
  <si>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</si>
  <si>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</si>
  <si>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</si>
  <si>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</si>
  <si>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</si>
  <si>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</si>
  <si>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</si>
  <si>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</si>
  <si>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</si>
  <si>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</si>
  <si>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</si>
  <si>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</si>
  <si>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</si>
  <si>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</si>
  <si>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</si>
  <si>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</si>
  <si>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</si>
  <si>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</si>
  <si>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</si>
  <si>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</si>
  <si>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</si>
  <si>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</si>
  <si>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</si>
  <si>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</si>
  <si>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</si>
  <si>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</si>
  <si>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</si>
  <si>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</si>
  <si>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</si>
  <si>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</si>
  <si>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</si>
  <si>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</si>
  <si>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</si>
  <si>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</si>
  <si>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</si>
  <si>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</si>
  <si>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</si>
  <si>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</si>
  <si>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</si>
  <si>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</si>
  <si>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</si>
  <si>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</si>
  <si>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</si>
  <si>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</si>
  <si>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</si>
  <si>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</si>
  <si>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</si>
  <si>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</si>
  <si>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</si>
  <si>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</si>
  <si>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</si>
  <si>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</si>
  <si>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</si>
  <si>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</si>
  <si>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</si>
  <si>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</si>
  <si>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</si>
  <si>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</si>
  <si>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</si>
  <si>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</si>
  <si>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</si>
  <si>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</si>
  <si>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</si>
  <si>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</si>
  <si>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</si>
  <si>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</si>
  <si>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</si>
  <si>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</si>
  <si>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</si>
  <si>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</si>
  <si>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</si>
  <si>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</si>
  <si>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</si>
  <si>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</si>
  <si>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</si>
  <si>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</si>
  <si>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</si>
  <si>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</si>
  <si>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</si>
  <si>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</si>
  <si>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</si>
  <si>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</si>
  <si>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</si>
  <si>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</si>
  <si>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</si>
  <si>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</si>
  <si>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</si>
  <si>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</si>
  <si>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</si>
  <si>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</si>
  <si>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</si>
  <si>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</si>
  <si>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</si>
  <si>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</si>
  <si>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</si>
  <si>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</si>
  <si>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</si>
  <si>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</si>
  <si>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</si>
  <si>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</si>
  <si>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</si>
  <si>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</si>
  <si>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</si>
  <si>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</si>
  <si>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</si>
  <si>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</si>
  <si>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</si>
  <si>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</si>
  <si>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</si>
  <si>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</si>
  <si>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</si>
  <si>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</si>
  <si>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</si>
  <si>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</si>
  <si>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</si>
  <si>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</si>
  <si>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</si>
  <si>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</si>
  <si>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</si>
  <si>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</si>
  <si>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</si>
  <si>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</si>
  <si>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</si>
  <si>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</si>
  <si>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</si>
  <si>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</si>
  <si>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</si>
  <si>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</si>
  <si>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</si>
  <si>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</si>
  <si>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</si>
  <si>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</si>
  <si>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</si>
  <si>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</si>
  <si>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</si>
  <si>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</si>
  <si>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</si>
  <si>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</si>
  <si>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</si>
  <si>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</si>
  <si>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</si>
  <si>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</si>
  <si>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</si>
  <si>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</si>
  <si>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</si>
  <si>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</si>
  <si>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</si>
  <si>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</si>
  <si>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</si>
  <si>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</si>
  <si>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</si>
  <si>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</si>
  <si>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</si>
  <si>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</si>
  <si>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</si>
  <si>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</si>
  <si>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</si>
  <si>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</si>
  <si>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</si>
  <si>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</si>
  <si>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</si>
  <si>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</si>
  <si>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</si>
  <si>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</si>
  <si>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</si>
  <si>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</si>
  <si>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</si>
  <si>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</si>
  <si>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</si>
  <si>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</si>
  <si>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</si>
  <si>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</si>
  <si>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</si>
  <si>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</si>
  <si>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</si>
  <si>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</si>
  <si>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</si>
  <si>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</si>
  <si>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</si>
  <si>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</si>
  <si>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</si>
  <si>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</si>
  <si>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</si>
  <si>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</si>
  <si>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</si>
  <si>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</si>
  <si>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</si>
  <si>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</si>
  <si>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</si>
  <si>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</si>
  <si>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</si>
  <si>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</si>
  <si>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</si>
  <si>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</si>
  <si>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</si>
  <si>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</si>
  <si>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</si>
  <si>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</si>
  <si>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</si>
  <si>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</si>
  <si>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</si>
  <si>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</si>
  <si>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</si>
  <si>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</si>
  <si>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</si>
  <si>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</si>
  <si>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</si>
  <si>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</si>
  <si>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</si>
  <si>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</si>
  <si>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</si>
  <si>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</si>
  <si>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</si>
  <si>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</si>
  <si>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</si>
  <si>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</si>
  <si>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</si>
  <si>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</si>
  <si>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</si>
  <si>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</si>
  <si>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</si>
  <si>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</si>
  <si>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</si>
  <si>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</si>
  <si>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</si>
  <si>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</si>
  <si>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</si>
  <si>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</si>
  <si>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</si>
  <si>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</si>
  <si>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</si>
  <si>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</si>
  <si>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</si>
  <si>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</si>
  <si>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</si>
  <si>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</si>
  <si>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</si>
  <si>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</si>
  <si>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</si>
  <si>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</si>
  <si>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</si>
  <si>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</si>
  <si>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</si>
  <si>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</si>
  <si>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</si>
  <si>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</si>
  <si>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</si>
  <si>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</si>
  <si>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</si>
  <si>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</si>
  <si>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</si>
  <si>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</si>
  <si>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</si>
  <si>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</si>
  <si>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</si>
  <si>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</si>
  <si>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</si>
  <si>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</si>
  <si>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</si>
  <si>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</si>
  <si>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</si>
  <si>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</si>
  <si>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</si>
  <si>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</si>
  <si>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</si>
  <si>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</si>
  <si>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</si>
  <si>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</si>
  <si>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</si>
  <si>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</si>
  <si>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</si>
  <si>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</si>
  <si>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</si>
  <si>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</si>
  <si>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</si>
  <si>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</si>
  <si>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</si>
  <si>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</si>
  <si>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</si>
  <si>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</si>
  <si>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</si>
  <si>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</si>
  <si>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</si>
  <si>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</si>
  <si>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</si>
  <si>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</si>
  <si>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</si>
  <si>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</si>
  <si>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</si>
  <si>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</si>
  <si>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</si>
  <si>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</si>
  <si>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</si>
  <si>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</si>
  <si>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</si>
  <si>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</si>
  <si>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</si>
  <si>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</si>
  <si>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</si>
  <si>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</si>
  <si>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</si>
  <si>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</si>
  <si>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</si>
  <si>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</si>
  <si>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</si>
  <si>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</si>
  <si>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</si>
  <si>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</si>
  <si>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</si>
  <si>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</si>
  <si>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</si>
  <si>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</si>
  <si>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</si>
  <si>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</si>
  <si>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</si>
  <si>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</si>
  <si>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</si>
  <si>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</si>
  <si>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</si>
  <si>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</si>
  <si>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</si>
  <si>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</si>
  <si>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</si>
  <si>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</si>
  <si>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</si>
  <si>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</si>
  <si>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</si>
  <si>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</si>
  <si>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</si>
  <si>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</si>
  <si>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</si>
  <si>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</si>
  <si>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</si>
  <si>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</si>
  <si>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</si>
  <si>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</si>
  <si>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</si>
  <si>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</si>
  <si>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</si>
  <si>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</si>
  <si>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</si>
  <si>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</si>
  <si>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</si>
  <si>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</si>
  <si>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</si>
  <si>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</si>
  <si>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</si>
  <si>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</si>
  <si>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</si>
  <si>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</si>
  <si>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</si>
  <si>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</si>
  <si>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</si>
  <si>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</si>
  <si>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</si>
  <si>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</si>
  <si>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</si>
  <si>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</si>
  <si>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</si>
  <si>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</si>
  <si>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</si>
  <si>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</si>
  <si>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</si>
  <si>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</si>
  <si>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</si>
  <si>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</si>
  <si>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</si>
  <si>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</si>
  <si>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</si>
  <si>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</si>
  <si>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</si>
  <si>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</si>
  <si>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</si>
  <si>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</si>
  <si>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</si>
  <si>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</si>
  <si>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</si>
  <si>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</si>
  <si>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</si>
  <si>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</si>
  <si>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</si>
  <si>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</si>
  <si>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</si>
  <si>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</si>
  <si>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</si>
  <si>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</si>
  <si>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</si>
  <si>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</si>
  <si>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</si>
  <si>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</si>
  <si>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</si>
  <si>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</si>
  <si>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</si>
  <si>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</si>
  <si>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</si>
  <si>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</si>
  <si>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</si>
  <si>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</si>
  <si>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</si>
  <si>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</si>
  <si>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</si>
  <si>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</si>
  <si>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</si>
  <si>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</si>
  <si>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</si>
  <si>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</si>
  <si>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</si>
  <si>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</si>
  <si>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</si>
  <si>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</si>
  <si>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</si>
  <si>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</si>
  <si>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</si>
  <si>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</si>
  <si>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</si>
  <si>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</si>
  <si>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</si>
  <si>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</si>
  <si>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</si>
  <si>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</si>
  <si>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</si>
  <si>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</si>
  <si>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</si>
  <si>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</si>
  <si>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</si>
  <si>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</si>
  <si>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</si>
  <si>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</si>
  <si>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</si>
  <si>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</si>
  <si>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</si>
  <si>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</si>
  <si>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</si>
  <si>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</si>
  <si>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</si>
  <si>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</si>
  <si>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</si>
  <si>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</si>
  <si>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</si>
  <si>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</si>
  <si>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</si>
  <si>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</si>
  <si>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</si>
  <si>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</si>
  <si>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</si>
  <si>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</si>
  <si>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</si>
  <si>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</si>
  <si>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</si>
  <si>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</si>
  <si>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</si>
  <si>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</si>
  <si>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</si>
  <si>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</si>
  <si>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</si>
  <si>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</si>
  <si>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</si>
  <si>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</si>
  <si>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</si>
  <si>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</si>
  <si>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</si>
  <si>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</si>
  <si>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</si>
  <si>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</si>
  <si>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</si>
  <si>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</si>
  <si>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</si>
  <si>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</si>
  <si>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</si>
  <si>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</si>
  <si>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</si>
  <si>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</si>
  <si>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</si>
  <si>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</si>
  <si>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</si>
  <si>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</si>
  <si>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</si>
  <si>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</si>
  <si>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</si>
  <si>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</si>
  <si>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</si>
  <si>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</si>
  <si>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</si>
  <si>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</si>
  <si>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</si>
  <si>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</si>
  <si>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</si>
  <si>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</si>
  <si>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</si>
  <si>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</si>
  <si>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</si>
  <si>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</si>
  <si>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</si>
  <si>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</si>
  <si>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</si>
  <si>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</si>
  <si>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</si>
  <si>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</si>
  <si>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</si>
  <si>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</si>
  <si>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</si>
  <si>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</si>
  <si>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</si>
  <si>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</si>
  <si>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</si>
  <si>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</si>
  <si>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</si>
  <si>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</si>
  <si>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</si>
  <si>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</si>
  <si>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</si>
  <si>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</si>
  <si>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</si>
  <si>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</si>
  <si>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</si>
  <si>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</si>
  <si>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</si>
  <si>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</si>
  <si>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</si>
  <si>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</si>
  <si>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</si>
  <si>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</si>
  <si>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</si>
  <si>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</si>
  <si>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</si>
  <si>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</si>
  <si>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</si>
  <si>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</si>
  <si>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</si>
  <si>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</si>
  <si>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</si>
  <si>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</si>
  <si>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</si>
  <si>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</si>
  <si>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</si>
  <si>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</si>
  <si>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</si>
  <si>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</si>
  <si>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</si>
  <si>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</si>
  <si>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</si>
  <si>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</si>
  <si>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</si>
  <si>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</si>
  <si>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</si>
  <si>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</si>
  <si>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</si>
  <si>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</si>
  <si>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</si>
  <si>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</si>
  <si>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</si>
  <si>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</si>
  <si>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</si>
  <si>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</si>
  <si>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</si>
  <si>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</si>
  <si>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</si>
  <si>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</si>
  <si>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</si>
  <si>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</si>
  <si>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</si>
  <si>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</si>
  <si>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</si>
  <si>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</si>
  <si>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</si>
  <si>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</si>
  <si>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</si>
  <si>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</si>
  <si>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</si>
  <si>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</si>
  <si>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</si>
  <si>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</si>
  <si>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</si>
  <si>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</si>
  <si>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</si>
  <si>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</si>
  <si>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</si>
  <si>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</si>
  <si>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</si>
  <si>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</si>
  <si>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</si>
  <si>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</si>
  <si>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</si>
  <si>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</si>
  <si>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</si>
  <si>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</si>
  <si>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</si>
  <si>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</si>
  <si>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</si>
  <si>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</si>
  <si>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</si>
  <si>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</si>
  <si>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</si>
  <si>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</si>
  <si>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</si>
  <si>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</si>
  <si>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</si>
  <si>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</si>
  <si>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</si>
  <si>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</si>
  <si>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</si>
  <si>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</si>
  <si>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</si>
  <si>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</si>
  <si>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</si>
  <si>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</si>
  <si>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</si>
  <si>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</si>
  <si>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</si>
  <si>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</si>
  <si>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</si>
  <si>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</si>
  <si>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</si>
  <si>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</si>
  <si>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</si>
  <si>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</si>
  <si>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</si>
  <si>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</si>
  <si>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</si>
  <si>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</si>
  <si>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</si>
  <si>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</si>
  <si>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</si>
  <si>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</si>
  <si>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</si>
  <si>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</si>
  <si>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</si>
  <si>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</si>
  <si>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</si>
  <si>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</si>
  <si>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</si>
  <si>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</si>
  <si>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</si>
  <si>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</si>
  <si>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</si>
  <si>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</si>
  <si>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</si>
  <si>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</si>
  <si>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</si>
  <si>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</si>
  <si>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</si>
  <si>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</si>
  <si>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</si>
  <si>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</si>
  <si>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</si>
  <si>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</si>
  <si>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</si>
  <si>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</si>
  <si>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</si>
  <si>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</si>
  <si>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</si>
  <si>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</si>
  <si>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</si>
  <si>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</si>
  <si>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</si>
  <si>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</si>
  <si>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</si>
  <si>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</si>
  <si>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</si>
  <si>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</si>
  <si>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</si>
  <si>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</si>
  <si>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</si>
  <si>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</si>
  <si>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</si>
  <si>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</si>
  <si>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</si>
  <si>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</si>
  <si>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</si>
  <si>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</si>
  <si>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</si>
  <si>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</si>
  <si>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</si>
  <si>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</si>
  <si>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</si>
  <si>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</si>
  <si>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</si>
  <si>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</si>
  <si>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</si>
  <si>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</si>
  <si>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</si>
  <si>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</si>
  <si>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</si>
  <si>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</si>
  <si>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</si>
  <si>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</si>
  <si>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</si>
  <si>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</si>
  <si>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</si>
  <si>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</si>
  <si>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</si>
  <si>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</si>
  <si>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</si>
  <si>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</si>
  <si>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</si>
  <si>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</si>
  <si>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</si>
  <si>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</si>
  <si>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</si>
  <si>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</si>
  <si>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</si>
  <si>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</si>
  <si>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</si>
  <si>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</si>
  <si>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</si>
  <si>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</si>
  <si>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</si>
  <si>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</si>
  <si>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</si>
  <si>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</si>
  <si>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</si>
  <si>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</si>
  <si>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</si>
  <si>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</si>
  <si>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</si>
  <si>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</si>
  <si>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</si>
  <si>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</si>
  <si>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</si>
  <si>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</si>
  <si>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</si>
  <si>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</si>
  <si>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</si>
  <si>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</si>
  <si>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</si>
  <si>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</si>
  <si>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</si>
  <si>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</si>
  <si>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</si>
  <si>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</si>
  <si>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</si>
  <si>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</si>
  <si>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</si>
  <si>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</si>
  <si>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</si>
  <si>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</si>
  <si>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</si>
  <si>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</si>
  <si>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</si>
  <si>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</si>
  <si>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</si>
  <si>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</si>
  <si>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</si>
  <si>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</si>
  <si>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</si>
  <si>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</si>
  <si>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</si>
  <si>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</si>
  <si>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</si>
  <si>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</si>
  <si>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</si>
  <si>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</si>
  <si>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</si>
  <si>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</si>
  <si>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</si>
  <si>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</si>
  <si>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</si>
  <si>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</si>
  <si>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</si>
  <si>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</si>
  <si>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</si>
  <si>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</si>
  <si>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</si>
  <si>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</si>
  <si>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</si>
  <si>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</si>
  <si>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</si>
  <si>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</si>
  <si>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</si>
  <si>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</si>
  <si>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</si>
  <si>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</si>
  <si>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</si>
  <si>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</si>
  <si>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</si>
  <si>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</si>
  <si>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</si>
  <si>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</si>
  <si>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</si>
  <si>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</si>
  <si>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</si>
  <si>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</si>
  <si>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</si>
  <si>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</si>
  <si>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</si>
  <si>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</si>
  <si>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</si>
  <si>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</si>
  <si>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</si>
  <si>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</si>
  <si>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</si>
  <si>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</si>
  <si>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</si>
  <si>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</si>
  <si>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</si>
  <si>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</si>
  <si>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</si>
  <si>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</si>
  <si>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</si>
  <si>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</si>
  <si>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</si>
  <si>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</si>
  <si>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</si>
  <si>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</si>
  <si>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</si>
  <si>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</si>
  <si>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</si>
  <si>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</si>
  <si>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</si>
  <si>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</si>
  <si>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</si>
  <si>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</si>
  <si>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</si>
  <si>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</si>
  <si>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</si>
  <si>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</si>
  <si>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</si>
  <si>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</si>
  <si>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</si>
  <si>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</si>
  <si>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</si>
  <si>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</si>
  <si>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</si>
  <si>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</si>
  <si>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</si>
  <si>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</si>
  <si>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</si>
  <si>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</si>
  <si>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</si>
  <si>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</si>
  <si>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</si>
  <si>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</si>
  <si>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</si>
  <si>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</si>
  <si>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</si>
  <si>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</si>
  <si>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</si>
  <si>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</si>
  <si>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</si>
  <si>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</si>
  <si>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</si>
  <si>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</si>
  <si>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</si>
  <si>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</si>
  <si>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</si>
  <si>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</si>
  <si>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</si>
  <si>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</si>
  <si>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</si>
  <si>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</si>
  <si>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</si>
  <si>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</si>
  <si>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</si>
  <si>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</si>
  <si>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</si>
  <si>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</si>
  <si>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</si>
  <si>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</si>
  <si>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</si>
  <si>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</si>
  <si>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</si>
  <si>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</si>
  <si>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</si>
  <si>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</si>
  <si>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</si>
  <si>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</si>
  <si>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</si>
  <si>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</si>
  <si>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</si>
  <si>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</si>
  <si>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</si>
  <si>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</si>
  <si>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</si>
  <si>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</si>
  <si>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</si>
  <si>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</si>
  <si>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</si>
  <si>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</si>
  <si>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</si>
  <si>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</si>
  <si>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</si>
  <si>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</si>
  <si>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</si>
  <si>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</si>
  <si>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</si>
  <si>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</si>
  <si>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</si>
  <si>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</si>
  <si>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</si>
  <si>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</si>
  <si>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</si>
  <si>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</si>
  <si>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</si>
  <si>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</si>
  <si>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</si>
  <si>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</si>
  <si>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</si>
  <si>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</si>
  <si>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</si>
  <si>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</si>
  <si>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</si>
  <si>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</si>
  <si>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</si>
  <si>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</si>
  <si>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</si>
  <si>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</si>
  <si>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</si>
  <si>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</si>
  <si>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</si>
  <si>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</si>
  <si>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</si>
  <si>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</si>
  <si>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</si>
  <si>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</si>
  <si>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</si>
  <si>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</si>
  <si>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</si>
  <si>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</si>
  <si>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</si>
  <si>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</si>
  <si>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</si>
  <si>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</si>
  <si>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</si>
  <si>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</si>
  <si>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</si>
  <si>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</si>
  <si>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</si>
  <si>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</si>
  <si>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</si>
  <si>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</si>
  <si>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</si>
  <si>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</si>
  <si>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</si>
  <si>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</si>
  <si>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</si>
  <si>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</si>
  <si>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</si>
  <si>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</si>
  <si>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</si>
  <si>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</si>
  <si>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</si>
  <si>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</si>
  <si>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</si>
  <si>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</si>
  <si>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</si>
  <si>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</si>
  <si>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</si>
  <si>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</si>
  <si>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</si>
  <si>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</si>
  <si>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</si>
  <si>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</si>
  <si>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</si>
  <si>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</si>
  <si>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</si>
  <si>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</si>
  <si>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</si>
  <si>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</si>
  <si>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</si>
  <si>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</si>
  <si>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</si>
  <si>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</si>
  <si>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</si>
  <si>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</si>
  <si>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</si>
  <si>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</si>
  <si>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</si>
  <si>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</si>
  <si>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</si>
  <si>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</si>
  <si>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</si>
  <si>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</si>
  <si>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</si>
  <si>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</si>
  <si>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</si>
  <si>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</si>
  <si>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</si>
  <si>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</si>
  <si>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</si>
  <si>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</si>
  <si>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</si>
  <si>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</si>
  <si>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</si>
  <si>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</si>
  <si>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</si>
  <si>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</si>
  <si>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</si>
  <si>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</si>
  <si>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</si>
  <si>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</si>
  <si>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</si>
  <si>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</si>
  <si>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</si>
  <si>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</si>
  <si>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</si>
  <si>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</si>
  <si>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</si>
  <si>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</si>
  <si>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</si>
  <si>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</si>
  <si>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</si>
  <si>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</si>
  <si>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</si>
  <si>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</si>
  <si>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</si>
  <si>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</si>
  <si>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</si>
  <si>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</si>
  <si>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</si>
  <si>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</si>
  <si>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</si>
  <si>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</si>
  <si>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</si>
  <si>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</si>
  <si>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</si>
  <si>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</si>
  <si>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</si>
  <si>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</si>
  <si>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</si>
  <si>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</si>
  <si>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</si>
  <si>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</si>
  <si>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</si>
  <si>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</si>
  <si>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</si>
  <si>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</si>
  <si>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</si>
  <si>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</si>
  <si>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</si>
  <si>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</si>
  <si>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</si>
  <si>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</si>
  <si>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</si>
  <si>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</si>
  <si>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</si>
  <si>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</si>
  <si>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</si>
  <si>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</si>
  <si>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</si>
  <si>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</si>
  <si>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</si>
  <si>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</si>
  <si>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</si>
  <si>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</si>
  <si>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</si>
  <si>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</si>
  <si>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</si>
  <si>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</si>
  <si>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</si>
  <si>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</si>
  <si>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</si>
  <si>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</si>
  <si>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</si>
  <si>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</si>
  <si>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</si>
  <si>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</si>
  <si>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</si>
  <si>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</si>
  <si>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</si>
  <si>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</si>
  <si>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</si>
  <si>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</si>
  <si>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</si>
  <si>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</si>
  <si>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</si>
  <si>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</si>
  <si>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</si>
  <si>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</si>
  <si>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</si>
  <si>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</si>
  <si>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</si>
  <si>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</si>
  <si>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</si>
  <si>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</si>
  <si>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</si>
  <si>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</si>
  <si>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</si>
  <si>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</si>
  <si>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</si>
  <si>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</si>
  <si>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</si>
  <si>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</si>
  <si>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</si>
  <si>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</si>
  <si>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</si>
  <si>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</si>
  <si>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</si>
  <si>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</si>
  <si>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</si>
  <si>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</si>
  <si>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</si>
  <si>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</si>
  <si>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</si>
  <si>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</si>
  <si>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</si>
  <si>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</si>
  <si>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</si>
  <si>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</si>
  <si>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</si>
  <si>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</si>
  <si>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</si>
  <si>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</si>
  <si>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</si>
  <si>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</si>
  <si>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</si>
  <si>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</si>
  <si>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</si>
  <si>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</si>
  <si>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</si>
  <si>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</si>
  <si>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</si>
  <si>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</si>
  <si>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</si>
  <si>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</si>
  <si>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</si>
  <si>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</si>
  <si>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</si>
  <si>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</si>
  <si>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</si>
  <si>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</si>
  <si>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</si>
  <si>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</si>
  <si>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</si>
  <si>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</si>
  <si>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</si>
  <si>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</si>
  <si>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</si>
  <si>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</si>
  <si>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</si>
  <si>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</si>
  <si>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</si>
  <si>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</si>
  <si>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</si>
  <si>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</si>
  <si>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</si>
  <si>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</si>
  <si>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</si>
  <si>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</si>
  <si>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</si>
  <si>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</si>
  <si>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</si>
  <si>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</si>
  <si>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</si>
  <si>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</si>
  <si>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</si>
  <si>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</si>
  <si>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</si>
  <si>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</si>
  <si>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</si>
  <si>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</si>
  <si>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</si>
  <si>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</si>
  <si>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</si>
  <si>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</si>
  <si>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</si>
  <si>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</si>
  <si>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</si>
  <si>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</si>
  <si>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</si>
  <si>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</si>
  <si>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</si>
  <si>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</si>
  <si>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</si>
  <si>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</si>
  <si>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</si>
  <si>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</si>
  <si>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</si>
  <si>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</si>
  <si>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</si>
  <si>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</si>
  <si>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</si>
  <si>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</si>
  <si>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</si>
  <si>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</si>
  <si>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</si>
  <si>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</si>
  <si>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</si>
  <si>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</si>
  <si>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</si>
  <si>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</si>
  <si>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</si>
  <si>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</si>
  <si>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</si>
  <si>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</si>
  <si>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</si>
  <si>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</si>
  <si>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</si>
  <si>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</si>
  <si>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</si>
  <si>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</si>
  <si>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</si>
  <si>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</si>
  <si>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</si>
  <si>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</si>
  <si>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</si>
  <si>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</si>
  <si>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</si>
  <si>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</si>
  <si>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</si>
  <si>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</si>
  <si>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</si>
  <si>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</si>
  <si>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</si>
  <si>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</si>
  <si>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</si>
  <si>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</si>
  <si>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</si>
  <si>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</si>
  <si>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</si>
  <si>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</si>
  <si>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</si>
  <si>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</si>
  <si>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</si>
  <si>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</si>
  <si>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</si>
  <si>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</si>
  <si>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</si>
  <si>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</si>
  <si>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</si>
  <si>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</si>
  <si>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</si>
  <si>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</si>
  <si>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</si>
  <si>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</si>
  <si>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</si>
  <si>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</si>
  <si>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</si>
  <si>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</si>
  <si>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</si>
  <si>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</si>
  <si>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</si>
  <si>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</si>
  <si>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</si>
  <si>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</si>
  <si>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</si>
  <si>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</si>
  <si>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</si>
  <si>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</si>
  <si>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</si>
  <si>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</si>
  <si>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</si>
  <si>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</si>
  <si>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</si>
  <si>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</si>
  <si>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</si>
  <si>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</si>
  <si>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</si>
  <si>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</si>
  <si>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</si>
  <si>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</si>
  <si>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</si>
  <si>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</si>
  <si>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</si>
  <si>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</si>
  <si>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</si>
  <si>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</si>
  <si>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</si>
  <si>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</si>
  <si>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</si>
  <si>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</si>
  <si>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</si>
  <si>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</si>
  <si>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</si>
  <si>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</si>
  <si>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</si>
  <si>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</si>
  <si>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</si>
  <si>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</si>
  <si>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</si>
  <si>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</si>
  <si>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</si>
  <si>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</si>
  <si>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</si>
  <si>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</si>
  <si>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</si>
  <si>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</si>
  <si>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</si>
  <si>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</si>
  <si>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</si>
  <si>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</si>
  <si>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</si>
  <si>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</si>
  <si>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</si>
  <si>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</si>
  <si>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</si>
  <si>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</si>
  <si>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</si>
  <si>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</si>
  <si>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</si>
  <si>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</si>
  <si>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</si>
  <si>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</si>
  <si>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</si>
  <si>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</si>
  <si>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</si>
  <si>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</si>
  <si>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</si>
  <si>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</si>
  <si>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</si>
  <si>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</si>
  <si>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</si>
  <si>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</si>
  <si>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</si>
  <si>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</si>
  <si>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</si>
  <si>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</si>
  <si>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</si>
  <si>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</si>
  <si>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</si>
  <si>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</si>
  <si>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</si>
  <si>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</si>
  <si>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</si>
  <si>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</si>
  <si>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</si>
  <si>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</si>
  <si>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</si>
  <si>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</si>
  <si>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</si>
  <si>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</si>
  <si>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</si>
  <si>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</si>
  <si>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</si>
  <si>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</si>
  <si>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</si>
  <si>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</si>
  <si>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</si>
  <si>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</si>
  <si>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</si>
  <si>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</si>
  <si>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</si>
  <si>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</si>
  <si>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</si>
  <si>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</si>
  <si>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</si>
  <si>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</si>
  <si>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</si>
  <si>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</si>
  <si>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</si>
  <si>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</si>
  <si>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</si>
  <si>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</si>
  <si>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</si>
  <si>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</si>
  <si>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</si>
  <si>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</si>
  <si>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</si>
  <si>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</si>
  <si>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</si>
  <si>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</si>
  <si>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</si>
  <si>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</si>
  <si>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</si>
  <si>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</si>
  <si>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</si>
  <si>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</si>
  <si>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</si>
  <si>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</si>
  <si>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</si>
  <si>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</si>
  <si>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</si>
  <si>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</si>
  <si>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</si>
  <si>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</si>
  <si>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</si>
  <si>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</si>
  <si>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</si>
  <si>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</si>
  <si>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</si>
  <si>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</si>
  <si>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</si>
  <si>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</si>
  <si>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</si>
  <si>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</si>
  <si>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</si>
  <si>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</si>
  <si>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</si>
  <si>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</si>
  <si>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</si>
  <si>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</si>
  <si>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</si>
  <si>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</si>
  <si>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</si>
  <si>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</si>
  <si>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</si>
  <si>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</si>
  <si>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</si>
  <si>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</si>
  <si>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</si>
  <si>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</si>
  <si>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</si>
  <si>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</si>
  <si>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</si>
  <si>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</si>
  <si>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</si>
  <si>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</si>
  <si>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</si>
  <si>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</si>
  <si>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</si>
  <si>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</si>
  <si>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</si>
  <si>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</si>
  <si>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</si>
  <si>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</si>
  <si>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</si>
  <si>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</si>
  <si>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</si>
  <si>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</si>
  <si>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</si>
  <si>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</si>
  <si>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</si>
  <si>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</si>
  <si>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</si>
  <si>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</si>
  <si>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</si>
  <si>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</si>
  <si>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</si>
  <si>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</si>
  <si>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</si>
  <si>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</si>
  <si>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</si>
  <si>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</si>
  <si>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</si>
  <si>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</si>
  <si>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</si>
  <si>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</si>
  <si>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</si>
  <si>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</si>
  <si>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</si>
  <si>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</si>
  <si>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</si>
  <si>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</si>
  <si>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</si>
  <si>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</si>
  <si>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</si>
  <si>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</si>
  <si>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</si>
  <si>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</si>
  <si>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</si>
  <si>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</si>
  <si>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</si>
  <si>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</si>
  <si>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</si>
  <si>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</si>
  <si>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</si>
  <si>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</si>
  <si>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</si>
  <si>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</si>
  <si>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</si>
  <si>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</si>
  <si>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</si>
  <si>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</si>
  <si>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</si>
  <si>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</si>
  <si>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</si>
  <si>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</si>
  <si>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</si>
  <si>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</si>
  <si>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</si>
  <si>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</si>
  <si>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</si>
  <si>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</si>
  <si>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</si>
  <si>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</si>
  <si>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</si>
  <si>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</si>
  <si>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</si>
  <si>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</si>
  <si>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</si>
  <si>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</si>
  <si>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</si>
  <si>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</si>
  <si>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</si>
  <si>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</si>
  <si>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</si>
  <si>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</si>
  <si>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</si>
  <si>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</si>
  <si>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</si>
  <si>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</si>
  <si>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</si>
  <si>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</si>
  <si>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</si>
  <si>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</si>
  <si>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</si>
  <si>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</si>
  <si>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</si>
  <si>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</si>
  <si>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</si>
  <si>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</si>
  <si>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</si>
  <si>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</si>
  <si>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</si>
  <si>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</si>
  <si>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</si>
  <si>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</si>
  <si>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</si>
  <si>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</si>
  <si>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</si>
  <si>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</si>
  <si>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</si>
  <si>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</si>
  <si>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</si>
  <si>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</si>
  <si>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</si>
  <si>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</si>
  <si>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</si>
  <si>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</si>
  <si>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</si>
  <si>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</si>
  <si>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</si>
  <si>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</si>
  <si>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</si>
  <si>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</si>
  <si>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</si>
  <si>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</si>
  <si>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</si>
  <si>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</si>
  <si>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</si>
  <si>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</si>
  <si>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</si>
  <si>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</si>
  <si>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</si>
  <si>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</si>
  <si>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</si>
  <si>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</si>
  <si>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</si>
  <si>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</si>
  <si>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</si>
  <si>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</si>
  <si>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</si>
  <si>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</si>
  <si>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</si>
  <si>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</si>
  <si>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</si>
  <si>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</si>
  <si>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</si>
  <si>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</si>
  <si>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</si>
  <si>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</si>
  <si>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</si>
  <si>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</si>
  <si>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</si>
  <si>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</si>
  <si>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</si>
  <si>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</si>
  <si>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</si>
  <si>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</si>
  <si>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</si>
  <si>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</si>
  <si>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</si>
  <si>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</si>
  <si>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</si>
  <si>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</si>
  <si>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</si>
  <si>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</si>
  <si>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</si>
  <si>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</si>
  <si>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</si>
  <si>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</si>
  <si>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</si>
  <si>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</si>
  <si>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</si>
  <si>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</si>
  <si>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</si>
  <si>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</si>
  <si>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</si>
  <si>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</si>
  <si>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</si>
  <si>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</si>
  <si>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</si>
  <si>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</si>
  <si>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</si>
  <si>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</si>
  <si>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</si>
  <si>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</si>
  <si>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</si>
  <si>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</si>
  <si>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</si>
  <si>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</si>
  <si>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</si>
  <si>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</si>
  <si>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</si>
  <si>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</si>
  <si>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</si>
  <si>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</si>
  <si>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</si>
  <si>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</si>
  <si>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</si>
  <si>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</si>
  <si>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</si>
  <si>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</si>
  <si>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</si>
  <si>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</si>
  <si>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</si>
  <si>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</si>
  <si>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</si>
  <si>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</si>
  <si>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</si>
  <si>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</si>
  <si>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</si>
  <si>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</si>
  <si>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</si>
  <si>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</si>
  <si>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</si>
  <si>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</si>
  <si>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</si>
  <si>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</si>
  <si>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</si>
  <si>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</si>
  <si>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</si>
  <si>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</si>
  <si>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</si>
  <si>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</si>
  <si>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</si>
  <si>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</si>
  <si>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</si>
  <si>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</si>
  <si>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</si>
  <si>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</si>
  <si>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</si>
  <si>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</si>
  <si>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</si>
  <si>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</si>
  <si>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</si>
  <si>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</si>
  <si>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</si>
  <si>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</si>
  <si>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</si>
  <si>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</si>
  <si>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</si>
  <si>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</si>
  <si>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</si>
  <si>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</si>
  <si>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</si>
  <si>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</si>
  <si>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</si>
  <si>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</si>
  <si>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</si>
  <si>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</si>
  <si>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</si>
  <si>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</si>
  <si>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</si>
  <si>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</si>
  <si>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</si>
  <si>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</si>
  <si>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</si>
  <si>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</si>
  <si>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</si>
  <si>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</si>
  <si>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</si>
  <si>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</si>
  <si>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</si>
  <si>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</si>
  <si>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</si>
  <si>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</si>
  <si>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</si>
  <si>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</si>
  <si>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</si>
  <si>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</si>
  <si>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</si>
  <si>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</si>
  <si>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</si>
  <si>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</si>
  <si>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</si>
  <si>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</si>
  <si>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</si>
  <si>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</si>
  <si>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</si>
  <si>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</si>
  <si>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</si>
  <si>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</si>
  <si>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</si>
  <si>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</si>
  <si>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</si>
  <si>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</si>
  <si>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</si>
  <si>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</si>
  <si>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</si>
  <si>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</si>
  <si>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</si>
  <si>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</si>
  <si>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</si>
  <si>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</si>
  <si>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</si>
  <si>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</si>
  <si>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</si>
  <si>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</si>
  <si>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</si>
  <si>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</si>
  <si>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</si>
  <si>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</si>
  <si>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</si>
  <si>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</si>
  <si>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</si>
  <si>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</si>
  <si>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</si>
  <si>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</si>
  <si>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</si>
  <si>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</si>
  <si>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</si>
  <si>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</si>
  <si>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</si>
  <si>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</si>
  <si>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</si>
  <si>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</si>
  <si>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</si>
  <si>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</si>
  <si>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</si>
  <si>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</si>
  <si>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</si>
  <si>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</si>
  <si>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</si>
  <si>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</si>
  <si>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</si>
  <si>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</si>
  <si>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</si>
  <si>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</si>
  <si>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</si>
  <si>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</si>
  <si>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</si>
  <si>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</si>
  <si>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</si>
  <si>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</si>
  <si>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</si>
  <si>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</si>
  <si>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</si>
  <si>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</si>
  <si>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</si>
  <si>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</si>
  <si>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</si>
  <si>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</si>
  <si>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</si>
  <si>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</si>
  <si>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</si>
  <si>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</si>
  <si>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</si>
  <si>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</si>
  <si>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</si>
  <si>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</si>
  <si>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</si>
  <si>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</si>
  <si>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</si>
  <si>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</si>
  <si>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</si>
  <si>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</si>
  <si>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</si>
  <si>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</si>
  <si>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</si>
  <si>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</si>
  <si>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</si>
  <si>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</si>
  <si>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</si>
  <si>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</si>
  <si>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</si>
  <si>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</si>
  <si>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</si>
  <si>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</si>
  <si>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</si>
  <si>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</si>
  <si>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</si>
  <si>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</si>
  <si>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</si>
  <si>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</si>
  <si>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</si>
  <si>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</si>
  <si>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</si>
  <si>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</si>
  <si>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</si>
  <si>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</si>
  <si>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</si>
  <si>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</si>
  <si>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</si>
  <si>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</si>
  <si>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</si>
  <si>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</si>
  <si>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</si>
  <si>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</si>
  <si>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</si>
  <si>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</si>
  <si>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</si>
  <si>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</si>
  <si>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</si>
  <si>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</si>
  <si>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</si>
  <si>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</si>
  <si>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</si>
  <si>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</si>
  <si>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</si>
  <si>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</si>
  <si>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</si>
  <si>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</si>
  <si>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</si>
  <si>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</si>
  <si>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</si>
  <si>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</si>
  <si>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</si>
  <si>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</si>
  <si>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</si>
  <si>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</si>
  <si>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</si>
  <si>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</si>
  <si>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</si>
  <si>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</si>
  <si>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</si>
  <si>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</si>
  <si>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</si>
  <si>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</si>
  <si>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</si>
  <si>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</si>
  <si>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</si>
  <si>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</si>
  <si>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</si>
  <si>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</si>
  <si>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</si>
  <si>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</si>
  <si>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</si>
  <si>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</si>
  <si>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</si>
  <si>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</si>
  <si>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</si>
  <si>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</si>
  <si>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</si>
  <si>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</si>
  <si>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</si>
  <si>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</si>
  <si>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</si>
  <si>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</si>
  <si>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</si>
  <si>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</si>
  <si>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</si>
  <si>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</si>
  <si>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</si>
  <si>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</si>
  <si>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</si>
  <si>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</si>
  <si>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</si>
  <si>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</si>
  <si>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</si>
  <si>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</si>
  <si>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</si>
  <si>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</si>
  <si>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</si>
  <si>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</si>
  <si>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</si>
  <si>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</si>
  <si>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</si>
  <si>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</si>
  <si>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</si>
  <si>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</si>
  <si>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</si>
  <si>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</si>
  <si>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</si>
  <si>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</si>
  <si>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</si>
  <si>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</si>
  <si>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</si>
  <si>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</si>
  <si>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</si>
  <si>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</si>
  <si>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</si>
  <si>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</si>
  <si>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</si>
  <si>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</si>
  <si>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</si>
  <si>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</si>
  <si>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</si>
  <si>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</si>
  <si>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</si>
  <si>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</si>
  <si>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</si>
  <si>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</si>
  <si>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</si>
  <si>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</si>
  <si>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</si>
  <si>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</si>
  <si>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</si>
  <si>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</si>
  <si>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</si>
  <si>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</si>
  <si>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</si>
  <si>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</si>
  <si>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</si>
  <si>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</si>
  <si>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</si>
  <si>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</si>
  <si>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</si>
  <si>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</si>
  <si>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</si>
  <si>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</si>
  <si>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</si>
  <si>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</si>
  <si>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</si>
  <si>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</si>
  <si>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</si>
  <si>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</si>
  <si>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</si>
  <si>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</si>
  <si>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</si>
  <si>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</si>
  <si>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</si>
  <si>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</si>
  <si>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</si>
  <si>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</si>
  <si>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</si>
  <si>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</si>
  <si>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</si>
  <si>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</si>
  <si>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</si>
  <si>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</si>
  <si>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</si>
  <si>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</si>
  <si>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</si>
  <si>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</si>
  <si>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</si>
  <si>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</si>
  <si>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</si>
  <si>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</si>
  <si>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</si>
  <si>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</si>
  <si>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</si>
  <si>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</si>
  <si>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</si>
  <si>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</si>
  <si>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</si>
  <si>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</si>
  <si>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</si>
  <si>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</si>
  <si>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</si>
  <si>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</si>
  <si>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</si>
  <si>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</si>
  <si>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</si>
  <si>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</si>
  <si>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</si>
  <si>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</si>
  <si>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</si>
  <si>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</si>
  <si>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</si>
  <si>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</si>
  <si>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</si>
  <si>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</si>
  <si>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</si>
  <si>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</si>
  <si>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</si>
  <si>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</si>
  <si>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</si>
  <si>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</si>
  <si>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</si>
  <si>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</si>
  <si>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</si>
  <si>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</si>
  <si>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</si>
  <si>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</si>
  <si>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</si>
  <si>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</si>
  <si>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</si>
  <si>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</si>
  <si>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</si>
  <si>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</si>
  <si>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</si>
  <si>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</si>
  <si>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</si>
  <si>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</si>
  <si>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</si>
  <si>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</si>
  <si>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</si>
  <si>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</si>
  <si>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</si>
  <si>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</si>
  <si>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</si>
  <si>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</si>
  <si>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</si>
  <si>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</si>
  <si>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</si>
  <si>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</si>
  <si>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</si>
  <si>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</si>
  <si>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</si>
  <si>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</si>
  <si>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</si>
  <si>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</si>
  <si>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</si>
  <si>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</si>
  <si>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</si>
  <si>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</si>
  <si>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</si>
  <si>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</si>
  <si>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</si>
  <si>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</si>
  <si>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</si>
  <si>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</si>
  <si>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</si>
  <si>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</si>
  <si>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</si>
  <si>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</si>
  <si>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</si>
  <si>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</si>
  <si>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</si>
  <si>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</si>
  <si>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</si>
  <si>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</si>
  <si>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</si>
  <si>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</si>
  <si>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</si>
  <si>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</si>
  <si>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</si>
  <si>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</si>
  <si>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</si>
  <si>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</si>
  <si>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</si>
  <si>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</si>
  <si>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</si>
  <si>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</si>
  <si>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</si>
  <si>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</si>
  <si>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</si>
  <si>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</si>
  <si>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</si>
  <si>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</si>
  <si>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</si>
  <si>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</si>
  <si>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</si>
  <si>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</si>
  <si>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</si>
  <si>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</si>
  <si>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</si>
  <si>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</si>
  <si>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</si>
  <si>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</si>
  <si>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</si>
  <si>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</si>
  <si>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</si>
  <si>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</si>
  <si>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</si>
  <si>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</si>
  <si>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</si>
  <si>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</si>
  <si>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</si>
  <si>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</si>
  <si>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</si>
  <si>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</si>
  <si>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</si>
  <si>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</si>
  <si>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</si>
  <si>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</si>
  <si>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</si>
  <si>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</si>
  <si>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</si>
  <si>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</si>
  <si>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</si>
  <si>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</si>
  <si>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</si>
  <si>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</si>
  <si>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</si>
  <si>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</si>
  <si>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</si>
  <si>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</si>
  <si>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</si>
  <si>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</si>
  <si>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</si>
  <si>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</si>
  <si>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</si>
  <si>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</si>
  <si>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</si>
  <si>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</si>
  <si>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</si>
  <si>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</si>
  <si>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</si>
  <si>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</si>
  <si>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</si>
  <si>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</si>
  <si>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</si>
  <si>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</si>
  <si>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</si>
  <si>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</si>
  <si>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</si>
  <si>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</si>
  <si>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</si>
  <si>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</si>
  <si>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</si>
  <si>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</si>
  <si>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</si>
  <si>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</si>
  <si>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</si>
  <si>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</si>
  <si>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</si>
  <si>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</si>
  <si>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</si>
  <si>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</si>
  <si>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</si>
  <si>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</si>
  <si>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</si>
  <si>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</si>
  <si>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</si>
  <si>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</si>
  <si>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</si>
  <si>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</si>
  <si>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</si>
  <si>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</si>
  <si>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</si>
  <si>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</si>
  <si>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</si>
  <si>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</si>
  <si>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</si>
  <si>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</si>
  <si>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</si>
  <si>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</si>
  <si>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</si>
  <si>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</si>
  <si>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</si>
  <si>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</si>
  <si>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</si>
  <si>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</si>
  <si>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</si>
  <si>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</si>
  <si>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</si>
  <si>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</si>
  <si>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</si>
  <si>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</si>
  <si>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</si>
  <si>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</si>
  <si>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</si>
  <si>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</si>
  <si>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</si>
  <si>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</si>
  <si>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</si>
  <si>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</si>
  <si>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</si>
  <si>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</si>
  <si>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</si>
  <si>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</si>
  <si>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</si>
  <si>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</si>
  <si>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</si>
  <si>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</si>
  <si>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</si>
  <si>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</si>
  <si>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</si>
  <si>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</si>
  <si>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</si>
  <si>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</si>
  <si>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</si>
  <si>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</si>
  <si>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</si>
  <si>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</si>
  <si>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</si>
  <si>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</si>
  <si>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</si>
  <si>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</si>
  <si>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</si>
  <si>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</si>
  <si>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</si>
  <si>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</si>
  <si>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</si>
  <si>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</si>
  <si>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</si>
  <si>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</si>
  <si>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</si>
  <si>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</si>
  <si>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</si>
  <si>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</si>
  <si>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</si>
  <si>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</si>
  <si>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</si>
  <si>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</si>
  <si>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</si>
  <si>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</si>
  <si>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</si>
  <si>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</si>
  <si>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</si>
  <si>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</si>
  <si>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</si>
  <si>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</si>
  <si>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</si>
  <si>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</si>
  <si>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</si>
  <si>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</si>
  <si>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</si>
  <si>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</si>
  <si>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</si>
  <si>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</si>
  <si>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</si>
  <si>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</si>
  <si>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</si>
  <si>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</si>
  <si>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</si>
  <si>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</si>
  <si>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</si>
  <si>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</si>
  <si>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</si>
  <si>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</si>
  <si>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</si>
  <si>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</si>
  <si>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</si>
  <si>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</si>
  <si>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</si>
  <si>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</si>
  <si>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</si>
  <si>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</si>
  <si>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</si>
  <si>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</si>
  <si>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</si>
  <si>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</si>
  <si>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</si>
  <si>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</si>
  <si>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</si>
  <si>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</si>
  <si>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</si>
  <si>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</si>
  <si>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</si>
  <si>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</si>
  <si>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</si>
  <si>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</si>
  <si>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</si>
  <si>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</si>
  <si>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</si>
  <si>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</si>
  <si>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</si>
  <si>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</si>
  <si>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</si>
  <si>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</si>
  <si>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</si>
  <si>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</si>
  <si>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</si>
  <si>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</si>
  <si>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</si>
  <si>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</si>
  <si>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</si>
  <si>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</si>
  <si>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</si>
  <si>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</si>
  <si>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</si>
  <si>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</si>
  <si>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</si>
  <si>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</si>
  <si>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</si>
  <si>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</si>
  <si>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</si>
  <si>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</si>
  <si>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</si>
  <si>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</si>
  <si>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</si>
  <si>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</si>
  <si>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</si>
  <si>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</si>
  <si>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</si>
  <si>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</si>
  <si>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</si>
  <si>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</si>
  <si>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</si>
  <si>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</si>
  <si>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</si>
  <si>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</si>
  <si>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</si>
  <si>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</si>
  <si>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</si>
  <si>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</si>
  <si>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</si>
  <si>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</si>
  <si>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</si>
  <si>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</si>
  <si>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</si>
  <si>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</si>
  <si>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</si>
  <si>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</si>
  <si>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</si>
  <si>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</si>
  <si>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</si>
  <si>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</si>
  <si>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</si>
  <si>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</si>
  <si>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</si>
  <si>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</si>
  <si>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</si>
  <si>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</si>
  <si>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</si>
  <si>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</si>
  <si>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</si>
  <si>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</si>
  <si>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</si>
  <si>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</si>
  <si>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</si>
  <si>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</si>
  <si>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</si>
  <si>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</si>
  <si>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</si>
  <si>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</si>
  <si>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</si>
  <si>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</si>
  <si>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</si>
  <si>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</si>
  <si>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</si>
  <si>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</si>
  <si>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</si>
  <si>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</si>
  <si>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</si>
  <si>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</si>
  <si>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</si>
  <si>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</si>
  <si>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</si>
  <si>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</si>
  <si>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</si>
  <si>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</si>
  <si>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</si>
  <si>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</si>
  <si>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</si>
  <si>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</si>
  <si>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</si>
  <si>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</si>
  <si>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</si>
  <si>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</si>
  <si>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</si>
  <si>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</si>
  <si>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</si>
  <si>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</si>
  <si>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</si>
  <si>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</si>
  <si>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</si>
  <si>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</si>
  <si>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</si>
  <si>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</si>
  <si>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</si>
  <si>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</si>
  <si>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</si>
  <si>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</si>
  <si>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</si>
  <si>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</si>
  <si>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</si>
  <si>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</si>
  <si>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</si>
  <si>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</si>
  <si>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</si>
  <si>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</si>
  <si>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</si>
  <si>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</si>
  <si>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</si>
  <si>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</si>
  <si>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</si>
  <si>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</si>
  <si>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</si>
  <si>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</si>
  <si>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</si>
  <si>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</si>
  <si>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</si>
  <si>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</si>
  <si>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</si>
  <si>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</si>
  <si>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</si>
  <si>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</si>
  <si>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</si>
  <si>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</si>
  <si>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</si>
  <si>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</si>
  <si>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</si>
  <si>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</si>
  <si>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</si>
  <si>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</si>
  <si>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</si>
  <si>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</si>
  <si>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</si>
  <si>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</si>
  <si>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</si>
  <si>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</si>
  <si>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</si>
  <si>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</si>
  <si>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</si>
  <si>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</si>
  <si>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</si>
  <si>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</si>
  <si>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</si>
  <si>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</si>
  <si>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</si>
  <si>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</si>
  <si>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</si>
  <si>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</si>
  <si>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</si>
  <si>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</si>
  <si>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</si>
  <si>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</si>
  <si>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</si>
  <si>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</si>
  <si>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</si>
  <si>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</si>
  <si>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</si>
  <si>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</si>
  <si>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</si>
  <si>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</si>
  <si>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</si>
  <si>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</si>
  <si>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</si>
  <si>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</si>
  <si>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</si>
  <si>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</si>
  <si>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</si>
  <si>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</si>
  <si>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</si>
  <si>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</si>
  <si>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</si>
  <si>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</si>
  <si>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</si>
  <si>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</si>
  <si>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</si>
  <si>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</si>
  <si>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</si>
  <si>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</si>
  <si>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</si>
  <si>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</si>
  <si>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</si>
  <si>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</si>
  <si>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</si>
  <si>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</si>
  <si>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</si>
  <si>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</si>
  <si>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</si>
  <si>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</si>
  <si>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</si>
  <si>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</si>
  <si>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</si>
  <si>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</si>
  <si>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</si>
  <si>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</si>
  <si>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</si>
  <si>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</si>
  <si>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</si>
  <si>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</si>
  <si>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</si>
  <si>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</si>
  <si>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</si>
  <si>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</si>
  <si>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</si>
  <si>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</si>
  <si>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</si>
  <si>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</si>
  <si>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</si>
  <si>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</si>
  <si>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</si>
  <si>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</si>
  <si>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</si>
  <si>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</si>
  <si>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</si>
  <si>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</si>
  <si>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</si>
  <si>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</si>
  <si>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</si>
  <si>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</si>
  <si>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</si>
  <si>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</si>
  <si>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</si>
  <si>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</si>
  <si>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</si>
  <si>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</si>
  <si>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</si>
  <si>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</si>
  <si>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</si>
  <si>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</si>
  <si>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</si>
  <si>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</si>
  <si>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</si>
  <si>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</si>
  <si>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</si>
  <si>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</si>
  <si>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</si>
  <si>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</si>
  <si>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</si>
  <si>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</si>
  <si>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</si>
  <si>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</si>
  <si>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</si>
  <si>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</si>
  <si>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</si>
  <si>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</si>
  <si>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</si>
  <si>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</si>
  <si>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</si>
  <si>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</si>
  <si>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</si>
  <si>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</si>
  <si>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</si>
  <si>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</si>
  <si>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</si>
  <si>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</si>
  <si>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</si>
  <si>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</si>
  <si>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</si>
  <si>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</si>
  <si>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</si>
  <si>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</si>
  <si>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</si>
  <si>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</si>
  <si>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</si>
  <si>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</si>
  <si>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</si>
  <si>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</si>
  <si>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</si>
  <si>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</si>
  <si>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</si>
  <si>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</si>
  <si>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</si>
  <si>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</si>
  <si>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</si>
  <si>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</si>
  <si>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</si>
  <si>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</si>
  <si>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</si>
  <si>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</si>
  <si>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</si>
  <si>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</si>
  <si>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</si>
  <si>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</si>
  <si>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</si>
  <si>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</si>
  <si>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</si>
  <si>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</si>
  <si>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</si>
  <si>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</si>
  <si>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</si>
  <si>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</si>
  <si>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</si>
  <si>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</si>
  <si>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</si>
  <si>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</si>
  <si>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</si>
  <si>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</si>
  <si>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</si>
  <si>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</si>
  <si>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</si>
  <si>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</si>
  <si>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</si>
  <si>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</si>
  <si>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</si>
  <si>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</si>
  <si>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</si>
  <si>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</si>
  <si>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</si>
  <si>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</si>
  <si>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</si>
  <si>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</si>
  <si>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</si>
  <si>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</si>
  <si>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</si>
  <si>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</si>
  <si>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</si>
  <si>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</si>
  <si>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</si>
  <si>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</si>
  <si>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</si>
  <si>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</si>
  <si>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</si>
  <si>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</si>
  <si>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</si>
  <si>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</si>
  <si>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</si>
  <si>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</si>
  <si>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</si>
  <si>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</si>
  <si>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</si>
  <si>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</si>
  <si>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</si>
  <si>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</si>
  <si>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</si>
  <si>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</si>
  <si>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</si>
  <si>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</si>
  <si>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</si>
  <si>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</si>
  <si>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</si>
  <si>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</si>
  <si>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</si>
  <si>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</si>
  <si>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</si>
  <si>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</si>
  <si>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</si>
  <si>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</si>
  <si>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</si>
  <si>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</si>
  <si>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</si>
  <si>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</si>
  <si>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</si>
  <si>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</si>
  <si>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</si>
  <si>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</si>
  <si>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</si>
  <si>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</si>
  <si>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</si>
  <si>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</si>
  <si>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</si>
  <si>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</si>
  <si>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</si>
  <si>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</si>
  <si>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</si>
  <si>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</si>
  <si>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</si>
  <si>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</si>
  <si>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</si>
  <si>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</si>
  <si>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</si>
  <si>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</si>
  <si>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</si>
  <si>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</si>
  <si>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</si>
  <si>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</si>
  <si>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</si>
  <si>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</si>
  <si>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</si>
  <si>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</si>
  <si>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</si>
  <si>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</si>
  <si>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</si>
  <si>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</si>
  <si>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</si>
  <si>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</si>
  <si>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</si>
  <si>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</si>
  <si>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</si>
  <si>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</si>
  <si>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</si>
  <si>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</si>
  <si>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</si>
  <si>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</si>
  <si>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</si>
  <si>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</si>
  <si>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</si>
  <si>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</si>
  <si>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</si>
  <si>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</si>
  <si>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</si>
  <si>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</si>
  <si>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</si>
  <si>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</si>
  <si>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</si>
  <si>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</si>
  <si>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</si>
  <si>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</si>
  <si>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</si>
  <si>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</si>
  <si>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</si>
  <si>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</si>
  <si>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</si>
  <si>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</si>
  <si>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</si>
  <si>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</si>
  <si>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</si>
  <si>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</si>
  <si>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</si>
  <si>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</si>
  <si>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</si>
  <si>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</si>
  <si>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</si>
  <si>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</si>
  <si>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</si>
  <si>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</si>
  <si>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</si>
  <si>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</si>
  <si>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</si>
  <si>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</si>
  <si>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</si>
  <si>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</si>
  <si>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</si>
  <si>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</si>
  <si>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</si>
  <si>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</si>
  <si>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</si>
  <si>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</si>
  <si>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</si>
  <si>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</si>
  <si>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</si>
  <si>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</si>
  <si>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</si>
  <si>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</si>
  <si>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</si>
  <si>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</si>
  <si>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</si>
  <si>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</si>
  <si>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</si>
  <si>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</si>
  <si>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</si>
  <si>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</si>
  <si>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</si>
  <si>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</si>
  <si>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</si>
  <si>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</si>
  <si>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</si>
  <si>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</si>
  <si>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</si>
  <si>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</si>
  <si>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</si>
  <si>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</si>
  <si>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</si>
  <si>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</si>
  <si>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</si>
  <si>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</si>
  <si>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</si>
  <si>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</si>
  <si>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</si>
  <si>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</si>
  <si>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</si>
  <si>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</si>
  <si>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</si>
  <si>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</si>
  <si>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</si>
  <si>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</si>
  <si>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</si>
  <si>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</si>
  <si>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</si>
  <si>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</si>
  <si>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</si>
  <si>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</si>
  <si>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</si>
  <si>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</si>
  <si>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</si>
  <si>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</si>
  <si>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</si>
  <si>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</si>
  <si>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</si>
  <si>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</si>
  <si>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</si>
  <si>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</si>
  <si>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</si>
  <si>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</si>
  <si>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</si>
  <si>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</si>
  <si>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</si>
  <si>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</si>
  <si>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</si>
  <si>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</si>
  <si>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</si>
  <si>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</si>
  <si>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</si>
  <si>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</si>
  <si>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</si>
  <si>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</si>
  <si>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</si>
  <si>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</si>
  <si>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</si>
  <si>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</si>
  <si>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</si>
  <si>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</si>
  <si>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</si>
  <si>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</si>
  <si>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</si>
  <si>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</si>
  <si>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</si>
  <si>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</si>
  <si>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</si>
  <si>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</si>
  <si>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</si>
  <si>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</si>
  <si>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</si>
  <si>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</si>
  <si>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</si>
  <si>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</si>
  <si>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</si>
  <si>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</si>
  <si>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</si>
  <si>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</si>
  <si>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</si>
  <si>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</si>
  <si>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</si>
  <si>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</si>
  <si>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</si>
  <si>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</si>
  <si>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</si>
  <si>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</si>
  <si>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</si>
  <si>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</si>
  <si>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</si>
  <si>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</si>
  <si>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</si>
  <si>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</si>
  <si>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</si>
  <si>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</si>
  <si>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</si>
  <si>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</si>
  <si>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</si>
  <si>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</si>
  <si>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</si>
  <si>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</si>
  <si>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</si>
  <si>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</si>
  <si>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</si>
  <si>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</si>
  <si>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</si>
  <si>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</si>
  <si>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</si>
  <si>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</si>
  <si>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</si>
  <si>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</si>
  <si>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</si>
  <si>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</si>
  <si>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</si>
  <si>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</si>
  <si>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</si>
  <si>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</si>
  <si>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</si>
  <si>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</si>
  <si>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</si>
  <si>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</si>
  <si>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</si>
  <si>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</si>
  <si>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</si>
  <si>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</si>
  <si>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</si>
  <si>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</si>
  <si>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</si>
  <si>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</si>
  <si>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</si>
  <si>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</si>
  <si>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</si>
  <si>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</si>
  <si>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</si>
  <si>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</si>
  <si>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</si>
  <si>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</si>
  <si>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</si>
  <si>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</si>
  <si>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</si>
  <si>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</si>
  <si>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</si>
  <si>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</si>
  <si>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</si>
  <si>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</si>
  <si>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</si>
  <si>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</si>
  <si>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</si>
  <si>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</si>
  <si>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</si>
  <si>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</si>
  <si>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</si>
  <si>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</si>
  <si>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</si>
  <si>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</si>
  <si>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</si>
  <si>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</si>
  <si>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</si>
  <si>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</si>
  <si>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</si>
  <si>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</si>
  <si>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</si>
  <si>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</si>
  <si>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</si>
  <si>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</si>
  <si>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</si>
  <si>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</si>
  <si>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</si>
  <si>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</si>
  <si>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</si>
  <si>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</si>
  <si>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</si>
  <si>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</si>
  <si>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</si>
  <si>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</si>
  <si>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</si>
  <si>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</si>
  <si>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</si>
  <si>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</si>
  <si>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</si>
  <si>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</si>
  <si>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</si>
  <si>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</si>
  <si>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</si>
  <si>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</si>
  <si>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</si>
  <si>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</si>
  <si>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</si>
  <si>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</si>
  <si>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</si>
  <si>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</si>
  <si>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</si>
  <si>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</si>
  <si>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</si>
  <si>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</si>
  <si>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</si>
  <si>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</si>
  <si>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</si>
  <si>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</si>
  <si>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</si>
  <si>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</si>
  <si>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</si>
  <si>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</si>
  <si>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</si>
  <si>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</si>
  <si>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</si>
  <si>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</si>
  <si>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</si>
  <si>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</si>
  <si>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</si>
  <si>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</si>
  <si>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</si>
  <si>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</si>
  <si>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</si>
  <si>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</si>
  <si>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</si>
  <si>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</si>
  <si>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</si>
  <si>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</si>
  <si>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</si>
  <si>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</si>
  <si>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</si>
  <si>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</si>
  <si>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</si>
  <si>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</si>
  <si>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</si>
  <si>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</si>
  <si>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</si>
  <si>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</si>
  <si>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</si>
  <si>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</si>
  <si>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</si>
  <si>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</si>
  <si>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</si>
  <si>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</si>
  <si>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</si>
  <si>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</si>
  <si>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</si>
  <si>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</si>
  <si>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</si>
  <si>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</si>
  <si>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</si>
  <si>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</si>
  <si>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</si>
  <si>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</si>
  <si>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</si>
  <si>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</si>
  <si>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</si>
  <si>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</si>
  <si>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</si>
  <si>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</si>
  <si>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</si>
  <si>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</si>
  <si>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</si>
  <si>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</si>
  <si>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</si>
  <si>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</si>
  <si>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</si>
  <si>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</si>
  <si>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</si>
  <si>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</si>
  <si>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</si>
  <si>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</si>
  <si>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</si>
  <si>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</si>
  <si>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</si>
  <si>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</si>
  <si>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</si>
  <si>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</si>
  <si>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</si>
  <si>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</si>
  <si>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</si>
  <si>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</si>
  <si>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</si>
  <si>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</si>
  <si>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</si>
  <si>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</si>
  <si>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</si>
  <si>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</si>
  <si>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</si>
  <si>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</si>
  <si>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</si>
  <si>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</si>
  <si>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</si>
  <si>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</si>
  <si>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</si>
  <si>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</si>
  <si>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</si>
  <si>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</si>
  <si>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</si>
  <si>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</si>
  <si>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</si>
  <si>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</si>
  <si>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</si>
  <si>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</si>
  <si>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</si>
  <si>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</si>
  <si>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</si>
  <si>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</si>
  <si>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</si>
  <si>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</si>
  <si>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</si>
  <si>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</si>
  <si>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</si>
  <si>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</si>
  <si>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</si>
  <si>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</si>
  <si>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</si>
  <si>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</si>
  <si>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</si>
  <si>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</si>
  <si>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</si>
  <si>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</si>
  <si>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</si>
  <si>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</si>
  <si>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</si>
  <si>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</si>
  <si>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</si>
  <si>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</si>
  <si>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</si>
  <si>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</si>
  <si>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</si>
  <si>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</si>
  <si>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</si>
  <si>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</si>
  <si>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</si>
  <si>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</si>
  <si>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</si>
  <si>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</si>
  <si>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</si>
  <si>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</si>
  <si>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</si>
  <si>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</si>
  <si>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</si>
  <si>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</si>
  <si>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</si>
  <si>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</si>
  <si>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</si>
  <si>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</si>
  <si>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</si>
  <si>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</si>
  <si>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</si>
  <si>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</si>
  <si>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</si>
  <si>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</si>
  <si>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</si>
  <si>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</si>
  <si>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</si>
  <si>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</si>
  <si>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</si>
  <si>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</si>
  <si>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</si>
  <si>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</si>
  <si>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</si>
  <si>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</si>
  <si>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</si>
  <si>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</si>
  <si>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</si>
  <si>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</si>
  <si>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</si>
  <si>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</si>
  <si>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</si>
  <si>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</si>
  <si>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</si>
  <si>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</si>
  <si>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</si>
  <si>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</si>
  <si>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</si>
  <si>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</si>
  <si>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</si>
  <si>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</si>
  <si>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</si>
  <si>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</si>
  <si>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</si>
  <si>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</si>
  <si>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</si>
  <si>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</si>
  <si>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</si>
  <si>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</si>
  <si>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</si>
  <si>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</si>
  <si>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</si>
  <si>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</si>
  <si>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</si>
  <si>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</si>
  <si>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</si>
  <si>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</si>
  <si>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</si>
  <si>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</si>
  <si>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</si>
  <si>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</si>
  <si>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</si>
  <si>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</si>
  <si>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</si>
  <si>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</si>
  <si>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</si>
  <si>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</si>
  <si>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</si>
  <si>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</si>
  <si>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</si>
  <si>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</si>
  <si>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</si>
  <si>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</si>
  <si>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</si>
  <si>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</si>
  <si>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</si>
  <si>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</si>
  <si>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</si>
  <si>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</si>
  <si>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</si>
  <si>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</si>
  <si>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</si>
  <si>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</si>
  <si>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</si>
  <si>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</si>
  <si>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</si>
  <si>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</si>
  <si>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</si>
  <si>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</si>
  <si>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</si>
  <si>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</si>
  <si>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</si>
  <si>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</si>
  <si>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</si>
  <si>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</si>
  <si>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</si>
  <si>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</si>
  <si>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</si>
  <si>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</si>
  <si>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</si>
  <si>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</si>
  <si>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</si>
  <si>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</si>
  <si>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</si>
  <si>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</si>
  <si>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</si>
  <si>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</si>
  <si>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</si>
  <si>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</si>
  <si>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</si>
  <si>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</si>
  <si>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</si>
  <si>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</si>
  <si>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</si>
  <si>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</si>
  <si>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</si>
  <si>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</si>
  <si>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</si>
  <si>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</si>
  <si>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</si>
  <si>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</si>
  <si>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</si>
  <si>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</si>
  <si>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</si>
  <si>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</si>
  <si>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</si>
  <si>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</si>
  <si>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</si>
  <si>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</si>
  <si>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</si>
  <si>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</si>
  <si>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</si>
  <si>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</si>
  <si>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</si>
  <si>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</si>
  <si>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</si>
  <si>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</si>
  <si>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</si>
  <si>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</si>
  <si>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</si>
  <si>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</si>
  <si>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</si>
  <si>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</si>
  <si>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</si>
  <si>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</si>
  <si>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</si>
  <si>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</si>
  <si>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</si>
  <si>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</si>
  <si>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</si>
  <si>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</si>
  <si>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</si>
  <si>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</si>
  <si>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</si>
  <si>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</si>
  <si>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</si>
  <si>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</si>
  <si>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</si>
  <si>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</si>
  <si>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</si>
  <si>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</si>
  <si>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</si>
  <si>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</si>
  <si>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</si>
  <si>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</si>
  <si>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</si>
  <si>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</si>
  <si>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</si>
  <si>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</si>
  <si>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</si>
  <si>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</si>
  <si>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</si>
  <si>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</si>
  <si>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</si>
  <si>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</si>
  <si>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</si>
  <si>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</si>
  <si>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</si>
  <si>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</si>
  <si>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</si>
  <si>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</si>
  <si>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</si>
  <si>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</si>
  <si>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</si>
  <si>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</si>
  <si>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</si>
  <si>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</si>
  <si>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</si>
  <si>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</si>
  <si>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</si>
  <si>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</si>
  <si>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</si>
  <si>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</si>
  <si>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</si>
  <si>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</si>
  <si>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</si>
  <si>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</si>
  <si>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</si>
  <si>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</si>
  <si>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</si>
  <si>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</si>
  <si>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</si>
  <si>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</si>
  <si>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</si>
  <si>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</si>
  <si>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</si>
  <si>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</si>
  <si>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</si>
  <si>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</si>
  <si>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</si>
  <si>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</si>
  <si>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</si>
  <si>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</si>
  <si>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</si>
  <si>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</si>
  <si>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</si>
  <si>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</si>
  <si>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</si>
  <si>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</si>
  <si>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</si>
  <si>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</si>
  <si>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</si>
  <si>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</si>
  <si>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</si>
  <si>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</si>
  <si>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</si>
  <si>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</si>
  <si>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</si>
  <si>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</si>
  <si>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</si>
  <si>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</si>
  <si>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</si>
  <si>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</si>
  <si>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</si>
  <si>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</si>
  <si>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</si>
  <si>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</si>
  <si>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</si>
  <si>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</si>
  <si>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</si>
  <si>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</si>
  <si>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</si>
  <si>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</si>
  <si>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</si>
  <si>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</si>
  <si>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</si>
  <si>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</si>
  <si>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</si>
  <si>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</si>
  <si>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</si>
  <si>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</si>
  <si>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</si>
  <si>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</si>
  <si>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</si>
  <si>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</si>
  <si>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</si>
  <si>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</si>
  <si>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</si>
  <si>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</si>
  <si>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</si>
  <si>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</si>
  <si>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</si>
  <si>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</si>
  <si>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</si>
  <si>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</si>
  <si>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</si>
  <si>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</si>
  <si>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</si>
  <si>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</si>
  <si>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</si>
  <si>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</si>
  <si>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</si>
  <si>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</si>
  <si>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</si>
  <si>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</si>
  <si>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</si>
  <si>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</si>
  <si>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</si>
  <si>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</si>
  <si>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</si>
  <si>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</si>
  <si>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</si>
  <si>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</si>
  <si>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</si>
  <si>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</si>
  <si>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</si>
  <si>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</si>
  <si>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</si>
  <si>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</si>
  <si>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</si>
  <si>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</si>
  <si>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</si>
  <si>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</si>
  <si>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</si>
  <si>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</si>
  <si>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</si>
  <si>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</si>
  <si>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</si>
  <si>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</si>
  <si>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</si>
  <si>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</si>
  <si>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</si>
  <si>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</si>
  <si>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</si>
  <si>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</si>
  <si>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</si>
  <si>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</si>
  <si>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</si>
  <si>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</si>
  <si>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</si>
  <si>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</si>
  <si>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</si>
  <si>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</si>
  <si>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</si>
  <si>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</si>
  <si>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</si>
  <si>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</si>
  <si>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</si>
  <si>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</si>
  <si>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</si>
  <si>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</si>
  <si>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</si>
  <si>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</si>
  <si>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</si>
  <si>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</si>
  <si>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</si>
  <si>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</si>
  <si>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</si>
  <si>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</si>
  <si>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</si>
  <si>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</si>
  <si>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</si>
  <si>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</si>
  <si>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</si>
  <si>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</si>
  <si>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</si>
  <si>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</si>
  <si>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</si>
  <si>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</si>
  <si>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</si>
  <si>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</si>
  <si>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</si>
  <si>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</si>
  <si>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</si>
  <si>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</si>
  <si>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</si>
  <si>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</si>
  <si>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</si>
  <si>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</si>
  <si>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</si>
  <si>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</si>
  <si>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</si>
  <si>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</si>
  <si>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</si>
  <si>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</si>
  <si>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</si>
  <si>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</si>
  <si>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</si>
  <si>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</si>
  <si>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</si>
  <si>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</si>
  <si>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</si>
  <si>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</si>
  <si>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</si>
  <si>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</si>
  <si>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</si>
  <si>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</si>
  <si>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</si>
  <si>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</si>
  <si>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</si>
  <si>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</si>
  <si>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</si>
  <si>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</si>
  <si>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</si>
  <si>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</si>
  <si>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</si>
  <si>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</si>
  <si>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</si>
  <si>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</si>
  <si>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</si>
  <si>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</si>
  <si>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</si>
  <si>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</si>
  <si>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</si>
  <si>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</si>
  <si>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</si>
  <si>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</si>
  <si>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</si>
  <si>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</si>
  <si>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</si>
  <si>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</si>
  <si>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</si>
  <si>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</si>
  <si>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</si>
  <si>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</si>
  <si>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</si>
  <si>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</si>
  <si>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</si>
  <si>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</si>
  <si>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</si>
  <si>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</si>
  <si>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</si>
  <si>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</si>
  <si>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</si>
  <si>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</si>
  <si>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</si>
  <si>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</si>
  <si>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</si>
  <si>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</si>
  <si>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</si>
  <si>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</si>
  <si>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</si>
  <si>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</si>
  <si>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</si>
  <si>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</si>
  <si>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</si>
  <si>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</si>
  <si>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</si>
  <si>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</si>
  <si>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</si>
  <si>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</si>
  <si>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</si>
  <si>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</si>
  <si>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</si>
  <si>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</si>
  <si>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</si>
  <si>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</si>
  <si>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</si>
  <si>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</si>
  <si>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</si>
  <si>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</si>
  <si>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</si>
  <si>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</si>
  <si>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</si>
  <si>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</si>
  <si>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</si>
  <si>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</si>
  <si>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</si>
  <si>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</si>
  <si>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</si>
  <si>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</si>
  <si>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</si>
  <si>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</si>
  <si>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</si>
  <si>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</si>
  <si>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</si>
  <si>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</si>
  <si>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</si>
  <si>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</si>
  <si>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</si>
  <si>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</si>
  <si>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</si>
  <si>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</si>
  <si>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</si>
  <si>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</si>
  <si>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</si>
  <si>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</si>
  <si>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</si>
  <si>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</si>
  <si>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</si>
  <si>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</si>
  <si>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</si>
  <si>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</si>
  <si>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</si>
  <si>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</si>
  <si>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</si>
  <si>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</si>
  <si>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</si>
  <si>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</si>
  <si>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</si>
  <si>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</si>
  <si>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</si>
  <si>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</si>
  <si>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</si>
  <si>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</si>
  <si>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</si>
  <si>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</si>
  <si>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</si>
  <si>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</si>
  <si>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</si>
  <si>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</si>
  <si>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</si>
  <si>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</si>
  <si>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</si>
  <si>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</si>
  <si>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</si>
  <si>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</si>
  <si>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</si>
  <si>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</si>
  <si>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</si>
  <si>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</si>
  <si>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</si>
  <si>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</si>
  <si>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</si>
  <si>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</si>
  <si>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</si>
  <si>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</si>
  <si>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</si>
  <si>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</si>
  <si>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</si>
  <si>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</si>
  <si>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</si>
  <si>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</si>
  <si>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</si>
  <si>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</si>
  <si>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</si>
  <si>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</si>
  <si>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</si>
  <si>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</si>
  <si>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</si>
  <si>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</si>
  <si>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</si>
  <si>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</si>
  <si>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</si>
  <si>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</si>
  <si>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</si>
  <si>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</si>
  <si>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</si>
  <si>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</si>
  <si>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</si>
  <si>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</si>
  <si>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</si>
  <si>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</si>
  <si>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</si>
  <si>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</si>
  <si>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</si>
  <si>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</si>
  <si>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</si>
  <si>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</si>
  <si>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</si>
  <si>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</si>
  <si>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</si>
  <si>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</si>
  <si>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</si>
  <si>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</si>
  <si>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</si>
  <si>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</si>
  <si>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</si>
  <si>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</si>
  <si>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</si>
  <si>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</si>
  <si>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</si>
  <si>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</si>
  <si>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</si>
  <si>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</si>
  <si>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</si>
  <si>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</si>
  <si>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</si>
  <si>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</si>
  <si>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</si>
  <si>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</si>
  <si>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</si>
  <si>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</si>
  <si>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</si>
  <si>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</si>
  <si>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</si>
  <si>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</si>
  <si>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</si>
  <si>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</si>
  <si>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</si>
  <si>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</si>
  <si>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</si>
  <si>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</si>
  <si>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</si>
  <si>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</si>
  <si>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</si>
  <si>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</si>
  <si>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</si>
  <si>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</si>
  <si>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</si>
  <si>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</si>
  <si>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</si>
  <si>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</si>
  <si>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</si>
  <si>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</si>
  <si>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</si>
  <si>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</si>
  <si>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</si>
  <si>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</si>
  <si>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</si>
  <si>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</si>
  <si>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</si>
  <si>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</si>
  <si>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</si>
  <si>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</si>
  <si>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</si>
  <si>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</si>
  <si>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</si>
  <si>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</si>
  <si>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</si>
  <si>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</si>
  <si>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</si>
  <si>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</si>
  <si>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</si>
  <si>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</si>
  <si>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</si>
  <si>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</si>
  <si>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</si>
  <si>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</si>
  <si>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</si>
  <si>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</si>
  <si>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</si>
  <si>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</si>
  <si>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</si>
  <si>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</si>
  <si>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</si>
  <si>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</si>
  <si>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</si>
  <si>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</si>
  <si>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</si>
  <si>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</si>
  <si>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</si>
  <si>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</si>
  <si>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</si>
  <si>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</si>
  <si>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</si>
  <si>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</si>
  <si>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</si>
  <si>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</si>
  <si>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</si>
  <si>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</si>
  <si>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</si>
  <si>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</si>
  <si>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</si>
  <si>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</si>
  <si>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</si>
  <si>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</si>
  <si>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</si>
  <si>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</si>
  <si>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</si>
  <si>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</si>
  <si>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</si>
  <si>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</si>
  <si>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</si>
  <si>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</si>
  <si>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</si>
  <si>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</si>
  <si>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</si>
  <si>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</si>
  <si>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</si>
  <si>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</si>
  <si>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</si>
  <si>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</si>
  <si>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</si>
  <si>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</si>
  <si>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</si>
  <si>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</si>
  <si>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</si>
  <si>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</si>
  <si>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</si>
  <si>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</si>
  <si>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</si>
  <si>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</si>
  <si>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</si>
  <si>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</si>
  <si>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</si>
  <si>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</si>
  <si>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</si>
  <si>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</si>
  <si>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</si>
  <si>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</si>
  <si>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</si>
  <si>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</si>
  <si>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</si>
  <si>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</si>
  <si>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</si>
  <si>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</si>
  <si>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</si>
  <si>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</si>
  <si>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</si>
  <si>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</si>
  <si>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</si>
  <si>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</si>
  <si>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</si>
  <si>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</si>
  <si>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</si>
  <si>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</si>
  <si>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</si>
  <si>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</si>
  <si>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</si>
  <si>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</si>
  <si>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</si>
  <si>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</si>
  <si>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</si>
  <si>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</si>
  <si>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</si>
  <si>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</si>
  <si>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</si>
  <si>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</si>
  <si>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</si>
  <si>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</si>
  <si>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</si>
  <si>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</si>
  <si>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</si>
  <si>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</si>
  <si>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</si>
  <si>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</si>
  <si>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</si>
  <si>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</si>
  <si>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</si>
  <si>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</si>
  <si>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</si>
  <si>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</si>
  <si>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</si>
  <si>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</si>
  <si>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</si>
  <si>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</si>
  <si>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</si>
  <si>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</si>
  <si>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</si>
  <si>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</si>
  <si>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</si>
  <si>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</si>
  <si>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</si>
  <si>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</si>
  <si>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</si>
  <si>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</si>
  <si>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</si>
  <si>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</si>
  <si>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</si>
  <si>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</si>
  <si>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</si>
  <si>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</si>
  <si>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</si>
  <si>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</si>
  <si>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</si>
  <si>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</si>
  <si>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</si>
  <si>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</si>
  <si>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</si>
  <si>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</si>
  <si>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</si>
  <si>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</si>
  <si>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</si>
  <si>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</si>
  <si>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</si>
  <si>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</si>
  <si>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</si>
  <si>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</si>
  <si>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</si>
  <si>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</si>
  <si>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</si>
  <si>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</si>
  <si>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</si>
  <si>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</si>
  <si>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</si>
  <si>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</si>
  <si>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</si>
  <si>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</si>
  <si>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</si>
  <si>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</si>
  <si>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</si>
  <si>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</si>
  <si>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</si>
  <si>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</si>
  <si>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</si>
  <si>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</si>
  <si>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</si>
  <si>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</si>
  <si>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</si>
  <si>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</si>
  <si>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</si>
  <si>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</si>
  <si>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</si>
  <si>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</si>
  <si>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</si>
  <si>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</si>
  <si>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</si>
  <si>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</si>
  <si>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</si>
  <si>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</si>
  <si>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</si>
  <si>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</si>
  <si>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</si>
  <si>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</si>
  <si>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</si>
  <si>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</si>
  <si>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</si>
  <si>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</si>
  <si>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</si>
  <si>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</si>
  <si>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</si>
  <si>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</si>
  <si>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</si>
  <si>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</si>
  <si>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</si>
  <si>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</si>
  <si>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</si>
  <si>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</si>
  <si>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</si>
  <si>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</si>
  <si>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</si>
  <si>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</si>
  <si>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</si>
  <si>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</si>
  <si>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</si>
  <si>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</si>
  <si>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</si>
  <si>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</si>
  <si>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</si>
  <si>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</si>
  <si>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</si>
  <si>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</si>
  <si>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</si>
  <si>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</si>
  <si>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</si>
  <si>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</si>
  <si>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</si>
  <si>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</si>
  <si>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</si>
  <si>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</si>
  <si>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</si>
  <si>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</si>
  <si>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</si>
  <si>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</si>
  <si>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</si>
  <si>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</si>
  <si>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</si>
  <si>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</si>
  <si>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</si>
  <si>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</si>
  <si>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</si>
  <si>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</si>
  <si>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</si>
  <si>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</si>
  <si>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</si>
  <si>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</si>
  <si>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</si>
  <si>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</si>
  <si>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</si>
  <si>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</si>
  <si>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</si>
  <si>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</si>
  <si>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</si>
  <si>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</si>
  <si>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</si>
  <si>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</si>
  <si>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</si>
  <si>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</si>
  <si>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</si>
  <si>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</si>
  <si>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</si>
  <si>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</si>
  <si>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</si>
  <si>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</si>
  <si>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</si>
  <si>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</si>
  <si>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</si>
  <si>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</si>
  <si>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</si>
  <si>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</si>
  <si>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</si>
  <si>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</si>
  <si>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</si>
  <si>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</si>
  <si>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</si>
  <si>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</si>
  <si>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</si>
  <si>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</si>
  <si>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</si>
  <si>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</si>
  <si>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</si>
  <si>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</si>
  <si>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</si>
  <si>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</si>
  <si>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</si>
  <si>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</si>
  <si>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</si>
  <si>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</si>
  <si>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</si>
  <si>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</si>
  <si>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</si>
  <si>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</si>
  <si>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</si>
  <si>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</si>
  <si>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</si>
  <si>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</si>
  <si>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</si>
  <si>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</si>
  <si>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</si>
  <si>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</si>
  <si>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</si>
  <si>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</si>
  <si>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</si>
  <si>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</si>
  <si>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</si>
  <si>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</si>
  <si>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</si>
  <si>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</si>
  <si>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</si>
  <si>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</si>
  <si>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</si>
  <si>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</si>
  <si>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</si>
  <si>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</si>
  <si>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</si>
  <si>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</si>
  <si>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</si>
  <si>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</si>
  <si>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</si>
  <si>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</si>
  <si>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</si>
  <si>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</si>
  <si>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</si>
  <si>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</si>
  <si>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</si>
  <si>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</si>
  <si>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</si>
  <si>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</si>
  <si>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</si>
  <si>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</si>
  <si>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</si>
  <si>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</si>
  <si>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</si>
  <si>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</si>
  <si>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</si>
  <si>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</si>
  <si>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</si>
  <si>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</si>
  <si>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</si>
  <si>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</si>
  <si>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</si>
  <si>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</si>
  <si>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</si>
  <si>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</si>
  <si>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</si>
  <si>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</si>
  <si>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</si>
  <si>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</si>
  <si>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</si>
  <si>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</si>
  <si>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</si>
  <si>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</si>
  <si>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</si>
  <si>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</si>
  <si>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</si>
  <si>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</si>
  <si>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</si>
  <si>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</si>
  <si>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</si>
  <si>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</si>
  <si>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</si>
  <si>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</si>
  <si>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</si>
  <si>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</si>
  <si>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</si>
  <si>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</si>
  <si>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</si>
  <si>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</si>
  <si>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</si>
  <si>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</si>
  <si>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</si>
  <si>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</si>
  <si>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</si>
  <si>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</si>
  <si>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</si>
  <si>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</si>
  <si>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</si>
  <si>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</si>
  <si>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</si>
  <si>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</si>
  <si>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</si>
  <si>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</si>
  <si>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</si>
  <si>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</si>
  <si>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</si>
  <si>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</si>
  <si>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</si>
  <si>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</si>
  <si>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</si>
  <si>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</si>
  <si>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</si>
  <si>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</si>
  <si>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</si>
  <si>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</si>
  <si>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</si>
  <si>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</si>
  <si>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</si>
  <si>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</si>
  <si>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</si>
  <si>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</si>
  <si>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</si>
  <si>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</si>
  <si>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</si>
  <si>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</si>
  <si>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</si>
  <si>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</si>
  <si>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</si>
  <si>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</si>
  <si>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</si>
  <si>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</si>
  <si>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</si>
  <si>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</si>
  <si>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</si>
  <si>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</si>
  <si>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</si>
  <si>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</si>
  <si>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</si>
  <si>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</si>
  <si>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</si>
  <si>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</si>
  <si>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</si>
  <si>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</si>
  <si>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</si>
  <si>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</si>
  <si>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</si>
  <si>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</si>
  <si>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</si>
  <si>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</si>
  <si>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</si>
  <si>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</si>
  <si>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</si>
  <si>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</si>
  <si>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</si>
  <si>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</si>
  <si>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</si>
  <si>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</si>
  <si>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</si>
  <si>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</si>
  <si>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</si>
  <si>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</si>
  <si>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</si>
  <si>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</si>
  <si>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</si>
  <si>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</si>
  <si>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</si>
  <si>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</si>
  <si>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</si>
  <si>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</si>
  <si>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</si>
  <si>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</si>
  <si>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</si>
  <si>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</si>
  <si>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</si>
  <si>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</si>
  <si>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</si>
  <si>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</si>
  <si>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</si>
  <si>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</si>
  <si>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</si>
  <si>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</si>
  <si>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</si>
  <si>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</si>
  <si>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</si>
  <si>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</si>
  <si>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</si>
  <si>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</si>
  <si>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</si>
  <si>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</si>
  <si>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</si>
  <si>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</si>
  <si>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</si>
  <si>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</si>
  <si>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</si>
  <si>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</si>
  <si>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</si>
  <si>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</si>
  <si>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</si>
  <si>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</si>
  <si>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</si>
  <si>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</si>
  <si>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</si>
  <si>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</si>
  <si>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</si>
  <si>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</si>
  <si>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</si>
  <si>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</si>
  <si>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</si>
  <si>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</si>
  <si>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</si>
  <si>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</si>
  <si>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</si>
  <si>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</si>
  <si>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</si>
  <si>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</si>
  <si>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</si>
  <si>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</si>
  <si>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</si>
  <si>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</si>
  <si>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</si>
  <si>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</si>
  <si>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</si>
  <si>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</si>
  <si>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</si>
  <si>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</si>
  <si>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</si>
  <si>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</si>
  <si>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</si>
  <si>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</si>
  <si>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</si>
  <si>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</si>
  <si>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</si>
  <si>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</si>
  <si>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</si>
  <si>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</si>
  <si>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</si>
  <si>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</si>
  <si>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</si>
  <si>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</si>
  <si>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</si>
  <si>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</si>
  <si>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</si>
  <si>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</si>
  <si>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</si>
  <si>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</si>
  <si>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</si>
  <si>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</si>
  <si>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</si>
  <si>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</si>
  <si>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</si>
  <si>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</si>
  <si>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</si>
  <si>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</si>
  <si>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</si>
  <si>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</si>
  <si>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</si>
  <si>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</si>
  <si>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</si>
  <si>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</si>
  <si>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</si>
  <si>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</si>
  <si>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</si>
  <si>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</si>
  <si>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</si>
  <si>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</si>
  <si>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</si>
  <si>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</si>
  <si>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</si>
  <si>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</si>
  <si>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</si>
  <si>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</si>
  <si>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</si>
  <si>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</si>
  <si>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</si>
  <si>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</si>
  <si>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</si>
  <si>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</si>
  <si>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</si>
  <si>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</si>
  <si>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</si>
  <si>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</si>
  <si>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</si>
  <si>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</si>
  <si>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</si>
  <si>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</si>
  <si>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</si>
  <si>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</si>
  <si>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</si>
  <si>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</si>
  <si>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</si>
  <si>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</si>
  <si>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</si>
  <si>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</si>
  <si>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</si>
  <si>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</si>
  <si>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</si>
  <si>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</si>
  <si>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</si>
  <si>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</si>
  <si>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</si>
  <si>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</si>
  <si>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</si>
  <si>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</si>
  <si>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</si>
  <si>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</si>
  <si>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</si>
  <si>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</si>
  <si>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</si>
  <si>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</si>
  <si>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</si>
  <si>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</si>
  <si>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</si>
  <si>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</si>
  <si>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</si>
  <si>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</si>
  <si>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</si>
  <si>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</si>
  <si>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</si>
  <si>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</si>
  <si>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</si>
  <si>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</si>
  <si>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</si>
  <si>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</si>
  <si>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</si>
  <si>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</si>
  <si>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</si>
  <si>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</si>
  <si>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</si>
  <si>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</si>
  <si>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</si>
  <si>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</si>
  <si>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</si>
  <si>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</si>
  <si>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</si>
  <si>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</si>
  <si>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</si>
  <si>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</si>
  <si>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</si>
  <si>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</si>
  <si>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</si>
  <si>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</si>
  <si>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</si>
  <si>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</si>
  <si>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</si>
  <si>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</si>
  <si>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</si>
  <si>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</si>
  <si>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</si>
  <si>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</si>
  <si>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</si>
  <si>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</si>
  <si>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</si>
  <si>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</si>
  <si>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</si>
  <si>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</si>
  <si>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</si>
  <si>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</si>
  <si>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</si>
  <si>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</si>
  <si>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</si>
  <si>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</si>
  <si>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</si>
  <si>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</si>
  <si>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</si>
  <si>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</si>
  <si>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</si>
  <si>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</si>
  <si>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</si>
  <si>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</si>
  <si>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</si>
  <si>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</si>
  <si>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</si>
  <si>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</si>
  <si>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</si>
  <si>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</si>
  <si>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</si>
  <si>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</si>
  <si>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</si>
  <si>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</si>
  <si>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</si>
  <si>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</si>
  <si>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</si>
  <si>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</si>
  <si>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</si>
  <si>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</si>
  <si>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</si>
  <si>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</si>
  <si>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</si>
  <si>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</si>
  <si>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</si>
  <si>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</si>
  <si>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</si>
  <si>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</si>
  <si>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</si>
  <si>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</si>
  <si>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</si>
  <si>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</si>
  <si>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</si>
  <si>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</si>
  <si>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</si>
  <si>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</si>
  <si>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</si>
  <si>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</si>
  <si>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</si>
  <si>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</si>
  <si>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</si>
  <si>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</si>
  <si>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</si>
  <si>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</si>
  <si>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</si>
  <si>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</si>
  <si>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</si>
  <si>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</si>
  <si>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</si>
  <si>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</si>
  <si>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</si>
  <si>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</si>
  <si>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</si>
  <si>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</si>
  <si>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</si>
  <si>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</si>
  <si>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</si>
  <si>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</si>
  <si>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</si>
  <si>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</si>
  <si>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</si>
  <si>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</si>
  <si>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</si>
  <si>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</si>
  <si>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</si>
  <si>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</si>
  <si>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</si>
  <si>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</si>
  <si>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</si>
  <si>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</si>
  <si>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</si>
  <si>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</si>
  <si>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</si>
  <si>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</si>
  <si>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</si>
  <si>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</si>
  <si>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</si>
  <si>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</si>
  <si>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</si>
  <si>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</si>
  <si>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</si>
  <si>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</si>
  <si>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</si>
  <si>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</si>
  <si>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</si>
  <si>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</si>
  <si>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</si>
  <si>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</si>
  <si>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</si>
  <si>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</si>
  <si>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</si>
  <si>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</si>
  <si>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</si>
  <si>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</si>
  <si>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</si>
  <si>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</si>
  <si>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</si>
  <si>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</si>
  <si>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</si>
  <si>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</si>
  <si>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</si>
  <si>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</si>
  <si>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</si>
  <si>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</si>
  <si>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</si>
  <si>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</si>
  <si>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</si>
  <si>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</si>
  <si>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</si>
  <si>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</si>
  <si>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</si>
  <si>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</si>
  <si>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</si>
  <si>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</si>
  <si>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</si>
  <si>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</si>
  <si>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</si>
  <si>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</si>
  <si>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</si>
  <si>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</si>
  <si>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</si>
  <si>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</si>
  <si>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</si>
  <si>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</si>
  <si>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</si>
  <si>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</si>
  <si>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</si>
  <si>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</si>
  <si>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</si>
  <si>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</si>
  <si>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</si>
  <si>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</si>
  <si>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</si>
  <si>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</si>
  <si>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</si>
  <si>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</si>
  <si>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</si>
  <si>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</si>
  <si>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</si>
  <si>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</si>
  <si>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</si>
  <si>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</si>
  <si>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</si>
  <si>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</si>
  <si>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</si>
  <si>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</si>
  <si>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</si>
  <si>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</si>
  <si>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</si>
  <si>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</si>
  <si>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</si>
  <si>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</si>
  <si>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</si>
  <si>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</si>
  <si>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</si>
  <si>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</si>
  <si>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</si>
  <si>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</si>
  <si>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</si>
  <si>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</si>
  <si>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</si>
  <si>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</si>
  <si>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</si>
  <si>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</si>
  <si>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</si>
  <si>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</si>
  <si>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</si>
  <si>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</si>
  <si>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</si>
  <si>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</si>
  <si>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</si>
  <si>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</si>
  <si>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</si>
  <si>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</si>
  <si>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</si>
  <si>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</si>
  <si>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</si>
  <si>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</si>
  <si>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</si>
  <si>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</si>
  <si>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</si>
  <si>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</si>
  <si>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</si>
  <si>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</si>
  <si>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</si>
  <si>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</si>
  <si>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</si>
  <si>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</si>
  <si>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</si>
  <si>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</si>
  <si>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</si>
  <si>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</si>
  <si>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</si>
  <si>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</si>
  <si>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</si>
  <si>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</si>
  <si>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</si>
  <si>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</si>
  <si>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</si>
  <si>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</si>
  <si>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</si>
  <si>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</si>
  <si>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</si>
  <si>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</si>
  <si>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</si>
  <si>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</si>
  <si>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</si>
  <si>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</si>
  <si>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</si>
  <si>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</si>
  <si>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</si>
  <si>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</si>
  <si>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</si>
  <si>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</si>
  <si>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</si>
  <si>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</si>
  <si>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</si>
  <si>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</si>
  <si>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</si>
  <si>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</si>
  <si>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</si>
  <si>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</si>
  <si>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</si>
  <si>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</si>
  <si>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</si>
  <si>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</si>
  <si>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</si>
  <si>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</si>
  <si>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</si>
  <si>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</si>
  <si>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</si>
  <si>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</si>
  <si>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</si>
  <si>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</si>
  <si>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</si>
  <si>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</si>
  <si>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</si>
  <si>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</si>
  <si>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</si>
  <si>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</si>
  <si>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</si>
  <si>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</si>
  <si>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</si>
  <si>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</si>
  <si>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</si>
  <si>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</si>
  <si>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</si>
  <si>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</si>
  <si>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</si>
  <si>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</si>
  <si>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</si>
  <si>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</si>
  <si>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</si>
  <si>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</si>
  <si>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</si>
  <si>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</si>
  <si>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</si>
  <si>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</si>
  <si>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</si>
  <si>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</si>
  <si>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</si>
  <si>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</si>
  <si>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</si>
  <si>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</si>
  <si>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</si>
  <si>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</si>
  <si>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</si>
  <si>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</si>
  <si>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</si>
  <si>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</si>
  <si>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</si>
  <si>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</si>
  <si>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</si>
  <si>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</si>
  <si>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</si>
  <si>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</si>
  <si>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</si>
  <si>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</si>
  <si>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</si>
  <si>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</si>
  <si>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</si>
  <si>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</si>
  <si>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</si>
  <si>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</si>
  <si>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</si>
  <si>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</si>
  <si>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</si>
  <si>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</si>
  <si>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</si>
  <si>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</si>
  <si>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</si>
  <si>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</si>
  <si>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</si>
  <si>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</si>
  <si>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</si>
  <si>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</si>
  <si>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</si>
  <si>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</si>
  <si>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</si>
  <si>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</si>
  <si>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</si>
  <si>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</si>
  <si>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</si>
  <si>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</si>
  <si>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</si>
  <si>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</si>
  <si>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</si>
  <si>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</si>
  <si>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</si>
  <si>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</si>
  <si>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</si>
  <si>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</si>
  <si>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</si>
  <si>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</si>
  <si>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</si>
  <si>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</si>
  <si>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</si>
  <si>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</si>
  <si>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</si>
  <si>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</si>
  <si>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</si>
  <si>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</si>
  <si>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</si>
  <si>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</si>
  <si>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</si>
  <si>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</si>
  <si>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</si>
  <si>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</si>
  <si>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</si>
  <si>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</si>
  <si>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</si>
  <si>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</si>
  <si>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</si>
  <si>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</si>
  <si>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</si>
  <si>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</si>
  <si>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</si>
  <si>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</si>
  <si>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</si>
  <si>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</si>
  <si>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</si>
  <si>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</si>
  <si>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</si>
  <si>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</si>
  <si>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</si>
  <si>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</si>
  <si>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</si>
  <si>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</si>
  <si>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</si>
  <si>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</si>
  <si>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</si>
  <si>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</si>
  <si>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</si>
  <si>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</si>
  <si>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</si>
  <si>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</si>
  <si>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</si>
  <si>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</si>
  <si>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</si>
  <si>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</si>
  <si>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</si>
  <si>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</si>
  <si>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</si>
  <si>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</si>
  <si>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</si>
  <si>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</si>
  <si>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</si>
  <si>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</si>
  <si>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</si>
  <si>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</si>
  <si>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</si>
  <si>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</si>
  <si>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</si>
  <si>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</si>
  <si>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</si>
  <si>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</si>
  <si>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</si>
  <si>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</si>
  <si>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</si>
  <si>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</si>
  <si>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</si>
  <si>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</si>
  <si>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</si>
  <si>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</si>
  <si>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</si>
  <si>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</si>
  <si>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</si>
  <si>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</si>
  <si>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</si>
  <si>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</si>
  <si>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</si>
  <si>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</si>
  <si>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</si>
  <si>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</si>
  <si>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</si>
  <si>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</si>
  <si>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</si>
  <si>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</si>
  <si>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</si>
  <si>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</si>
  <si>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</si>
  <si>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</si>
  <si>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</si>
  <si>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</si>
  <si>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</si>
  <si>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</si>
  <si>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</si>
  <si>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</si>
  <si>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</si>
  <si>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</si>
  <si>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</si>
  <si>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</si>
  <si>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</si>
  <si>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</si>
  <si>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</si>
  <si>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</si>
  <si>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</si>
  <si>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</si>
  <si>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</si>
  <si>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</si>
  <si>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</si>
  <si>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</si>
  <si>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</si>
  <si>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</si>
  <si>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</si>
  <si>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</si>
  <si>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</si>
  <si>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</si>
  <si>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</si>
  <si>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</si>
  <si>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</si>
  <si>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</si>
  <si>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</si>
  <si>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</si>
  <si>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</si>
  <si>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</si>
  <si>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</si>
  <si>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</si>
  <si>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</si>
  <si>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</si>
  <si>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</si>
  <si>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</si>
  <si>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</si>
  <si>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</si>
  <si>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</si>
  <si>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</si>
  <si>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</si>
  <si>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</si>
  <si>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</si>
  <si>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</si>
  <si>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</si>
  <si>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</si>
  <si>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</si>
  <si>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</si>
  <si>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</si>
  <si>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</si>
  <si>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</si>
  <si>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</si>
  <si>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</si>
  <si>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</si>
  <si>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</si>
  <si>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</si>
  <si>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</si>
  <si>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</si>
  <si>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</si>
  <si>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</si>
  <si>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</si>
  <si>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</si>
  <si>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</si>
  <si>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</si>
  <si>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</si>
  <si>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</si>
  <si>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</si>
  <si>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</si>
  <si>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</si>
  <si>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</si>
  <si>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</si>
  <si>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</si>
  <si>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</si>
  <si>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</si>
  <si>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</si>
  <si>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</si>
  <si>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</si>
  <si>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</si>
  <si>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</si>
  <si>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</si>
  <si>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</si>
  <si>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</si>
  <si>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</si>
  <si>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</si>
  <si>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</si>
  <si>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</si>
  <si>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</si>
  <si>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</si>
  <si>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</si>
  <si>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</si>
  <si>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</si>
  <si>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</si>
  <si>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</si>
  <si>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</si>
  <si>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</si>
  <si>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</si>
  <si>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</si>
  <si>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</si>
  <si>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</si>
  <si>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</si>
  <si>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</si>
  <si>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</si>
  <si>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</si>
  <si>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</si>
  <si>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</si>
  <si>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</si>
  <si>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</si>
  <si>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</si>
  <si>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</si>
  <si>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</si>
  <si>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</si>
  <si>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</si>
  <si>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</si>
  <si>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</si>
  <si>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</si>
  <si>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</si>
  <si>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</si>
  <si>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</si>
  <si>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</si>
  <si>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</si>
  <si>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</si>
  <si>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</si>
  <si>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</si>
  <si>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</si>
  <si>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</si>
  <si>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</si>
  <si>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</si>
  <si>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</si>
  <si>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</si>
  <si>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</si>
  <si>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</si>
  <si>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</si>
  <si>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</si>
  <si>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</si>
  <si>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</si>
  <si>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</si>
  <si>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</si>
  <si>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</si>
  <si>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</si>
  <si>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</si>
  <si>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</si>
  <si>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</si>
  <si>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</si>
  <si>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</si>
  <si>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</si>
  <si>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</si>
  <si>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</si>
  <si>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</si>
  <si>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</si>
  <si>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</si>
  <si>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</si>
  <si>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</si>
  <si>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</si>
  <si>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</si>
  <si>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</si>
  <si>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</si>
  <si>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</si>
  <si>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</si>
  <si>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</si>
  <si>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</si>
  <si>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</si>
  <si>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</si>
  <si>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</si>
  <si>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</si>
  <si>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</si>
  <si>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</si>
  <si>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</si>
  <si>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</si>
  <si>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</si>
  <si>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</si>
  <si>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</si>
  <si>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</si>
  <si>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</si>
  <si>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</si>
  <si>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</si>
  <si>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</si>
  <si>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</si>
  <si>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</si>
  <si>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</si>
  <si>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</si>
  <si>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</si>
  <si>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</si>
  <si>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</si>
  <si>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</si>
  <si>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</si>
  <si>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</si>
  <si>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</si>
  <si>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</si>
  <si>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</si>
  <si>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</si>
  <si>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</si>
  <si>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</si>
  <si>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</si>
  <si>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</si>
  <si>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</si>
  <si>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</si>
  <si>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</si>
  <si>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</si>
  <si>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</si>
  <si>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</si>
  <si>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</si>
  <si>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</si>
  <si>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</si>
  <si>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</si>
  <si>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</si>
  <si>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</si>
  <si>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</si>
  <si>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</si>
  <si>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</si>
  <si>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</si>
  <si>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</si>
  <si>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</si>
  <si>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</si>
  <si>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</si>
  <si>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</si>
  <si>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</si>
  <si>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</si>
  <si>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</si>
  <si>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</si>
  <si>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</si>
  <si>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</si>
  <si>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</si>
  <si>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</si>
  <si>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</si>
  <si>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</si>
  <si>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</si>
  <si>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</si>
  <si>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</si>
  <si>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</si>
  <si>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</si>
  <si>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</si>
  <si>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</si>
  <si>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</si>
  <si>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</si>
  <si>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</si>
  <si>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</si>
  <si>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</si>
  <si>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</si>
  <si>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</si>
  <si>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</si>
  <si>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</si>
  <si>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</si>
  <si>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</si>
  <si>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</si>
  <si>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</si>
  <si>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</si>
  <si>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</si>
  <si>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</si>
  <si>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</si>
  <si>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</si>
  <si>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</si>
  <si>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</si>
  <si>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</si>
  <si>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</si>
  <si>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</si>
  <si>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</si>
  <si>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</si>
  <si>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</si>
  <si>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</si>
  <si>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</si>
  <si>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</si>
  <si>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</si>
  <si>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</si>
  <si>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</si>
  <si>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</si>
  <si>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</si>
  <si>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</si>
  <si>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</si>
  <si>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</si>
  <si>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</si>
  <si>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</si>
  <si>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</si>
  <si>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</si>
  <si>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</si>
  <si>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</si>
  <si>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</si>
  <si>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</si>
  <si>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</si>
  <si>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</si>
  <si>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</si>
  <si>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</si>
  <si>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</si>
  <si>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</si>
  <si>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</si>
  <si>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</si>
  <si>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</si>
  <si>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</si>
  <si>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</si>
  <si>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</si>
  <si>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</si>
  <si>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</si>
  <si>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</si>
  <si>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</si>
  <si>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</si>
  <si>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</si>
  <si>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</si>
  <si>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</si>
  <si>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</si>
  <si>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</si>
  <si>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</si>
  <si>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</si>
  <si>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</si>
  <si>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</si>
  <si>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</si>
  <si>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</si>
  <si>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</si>
  <si>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</si>
  <si>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</si>
  <si>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</si>
  <si>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</si>
  <si>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</si>
  <si>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</si>
  <si>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</si>
  <si>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</si>
  <si>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</si>
  <si>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</si>
  <si>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</si>
  <si>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</si>
  <si>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</si>
  <si>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</si>
  <si>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</si>
  <si>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</si>
  <si>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</si>
  <si>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</si>
  <si>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</si>
  <si>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</si>
  <si>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</si>
  <si>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</si>
  <si>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</si>
  <si>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</si>
  <si>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</si>
  <si>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</si>
  <si>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</si>
  <si>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</si>
  <si>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</si>
  <si>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</si>
  <si>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</si>
  <si>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</si>
  <si>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</si>
  <si>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</si>
  <si>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</si>
  <si>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</si>
  <si>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</si>
  <si>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</si>
  <si>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</si>
  <si>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</si>
  <si>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</si>
  <si>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</si>
  <si>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</si>
  <si>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</si>
  <si>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</si>
  <si>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</si>
  <si>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</si>
  <si>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</si>
  <si>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</si>
  <si>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</si>
  <si>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</si>
  <si>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</si>
  <si>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</si>
  <si>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</si>
  <si>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</si>
  <si>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</si>
  <si>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</si>
  <si>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</si>
  <si>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</si>
  <si>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</si>
  <si>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</si>
  <si>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</si>
  <si>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</si>
  <si>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</si>
  <si>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</si>
  <si>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</si>
  <si>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</si>
  <si>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</si>
  <si>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</si>
  <si>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</si>
  <si>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</si>
  <si>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</si>
  <si>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</si>
  <si>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</si>
  <si>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</si>
  <si>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</si>
  <si>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</si>
  <si>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</si>
  <si>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</si>
  <si>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</si>
  <si>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</si>
  <si>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</si>
  <si>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</si>
  <si>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</si>
  <si>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</si>
  <si>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</si>
  <si>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</si>
  <si>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</si>
  <si>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</si>
  <si>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</si>
  <si>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</si>
  <si>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</si>
  <si>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</si>
  <si>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</si>
  <si>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</si>
  <si>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</si>
  <si>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</si>
  <si>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</si>
  <si>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</si>
  <si>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</si>
  <si>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</si>
  <si>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</si>
  <si>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</si>
  <si>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</si>
  <si>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</si>
  <si>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</si>
  <si>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</si>
  <si>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</si>
  <si>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</si>
  <si>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</si>
  <si>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</si>
  <si>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</si>
  <si>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</si>
  <si>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</si>
  <si>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</si>
  <si>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</si>
  <si>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</si>
  <si>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</si>
  <si>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</si>
  <si>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</si>
  <si>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</si>
  <si>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</si>
  <si>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</si>
  <si>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</si>
  <si>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</si>
  <si>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</si>
  <si>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</si>
  <si>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</si>
  <si>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</si>
  <si>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</si>
  <si>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</si>
  <si>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</si>
  <si>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</si>
  <si>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</si>
  <si>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</si>
  <si>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</si>
  <si>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</si>
  <si>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</si>
  <si>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</si>
  <si>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</si>
  <si>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</si>
  <si>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</si>
  <si>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</si>
  <si>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</si>
  <si>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</si>
  <si>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</si>
  <si>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</si>
  <si>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</si>
  <si>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</si>
  <si>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</si>
  <si>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</si>
  <si>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</si>
  <si>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</si>
  <si>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</si>
  <si>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</si>
  <si>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</si>
  <si>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</si>
  <si>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</si>
  <si>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</si>
  <si>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</si>
  <si>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</si>
  <si>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</si>
  <si>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</si>
  <si>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</si>
  <si>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</si>
  <si>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</si>
  <si>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</si>
  <si>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</si>
  <si>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</si>
  <si>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</si>
  <si>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</si>
  <si>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</si>
  <si>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</si>
  <si>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</si>
  <si>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</si>
  <si>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</si>
  <si>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</si>
  <si>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</si>
  <si>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</si>
  <si>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</si>
  <si>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</si>
  <si>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</si>
  <si>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</si>
  <si>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</si>
  <si>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</si>
  <si>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</si>
  <si>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</si>
  <si>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</si>
  <si>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</si>
  <si>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</si>
  <si>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</si>
  <si>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</si>
  <si>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</si>
  <si>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</si>
  <si>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</si>
  <si>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</si>
  <si>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</si>
  <si>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</si>
  <si>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</si>
  <si>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</si>
  <si>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</si>
  <si>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</si>
  <si>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</si>
  <si>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</si>
  <si>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</si>
  <si>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</si>
  <si>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</si>
  <si>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</si>
  <si>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</si>
  <si>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</si>
  <si>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</si>
  <si>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</si>
  <si>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</si>
  <si>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</si>
  <si>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</si>
  <si>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</si>
  <si>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</si>
  <si>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</si>
  <si>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</si>
  <si>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</si>
  <si>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</si>
  <si>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</si>
  <si>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</si>
  <si>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</si>
  <si>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</si>
  <si>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</si>
  <si>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</si>
  <si>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</si>
  <si>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</si>
  <si>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</si>
  <si>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</si>
  <si>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</si>
  <si>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</si>
  <si>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</si>
  <si>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</si>
  <si>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</si>
  <si>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</si>
  <si>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</si>
  <si>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</si>
  <si>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</si>
  <si>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</si>
  <si>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</si>
  <si>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</si>
  <si>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</si>
  <si>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</si>
  <si>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</si>
  <si>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</si>
  <si>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</si>
  <si>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</si>
  <si>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</si>
  <si>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</si>
  <si>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</si>
  <si>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</si>
  <si>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</si>
  <si>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</si>
  <si>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</si>
  <si>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</si>
  <si>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</si>
  <si>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</si>
  <si>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</si>
  <si>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</si>
  <si>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</si>
  <si>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</si>
  <si>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</si>
  <si>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</si>
  <si>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</si>
  <si>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</si>
  <si>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</si>
  <si>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</si>
  <si>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</si>
  <si>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</si>
  <si>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</si>
  <si>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</si>
  <si>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</si>
  <si>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</si>
  <si>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</si>
  <si>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</si>
  <si>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</si>
  <si>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</si>
  <si>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</si>
  <si>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</si>
  <si>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</si>
  <si>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</si>
  <si>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</si>
  <si>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</si>
  <si>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</si>
  <si>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</si>
  <si>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</si>
  <si>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</si>
  <si>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</si>
  <si>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</si>
  <si>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</si>
  <si>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</si>
  <si>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</si>
  <si>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</si>
  <si>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</si>
  <si>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</si>
  <si>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</si>
  <si>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</si>
  <si>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</si>
  <si>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</si>
  <si>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</si>
  <si>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</si>
  <si>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</si>
  <si>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</si>
  <si>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</si>
  <si>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</si>
  <si>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</si>
  <si>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</si>
  <si>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</si>
  <si>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</si>
  <si>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</si>
  <si>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</si>
  <si>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</si>
  <si>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</si>
  <si>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</si>
  <si>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</si>
  <si>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</si>
  <si>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</si>
  <si>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</si>
  <si>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</si>
  <si>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</si>
  <si>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</si>
  <si>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</si>
  <si>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</si>
  <si>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</si>
  <si>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</si>
  <si>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</si>
  <si>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</si>
  <si>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</si>
  <si>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</si>
  <si>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</si>
  <si>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</si>
  <si>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</si>
  <si>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</si>
  <si>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</si>
  <si>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</si>
  <si>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</si>
  <si>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</si>
  <si>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</si>
  <si>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</si>
  <si>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</si>
  <si>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</si>
  <si>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</si>
  <si>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</si>
  <si>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</si>
  <si>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</si>
  <si>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</si>
  <si>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</si>
  <si>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</si>
  <si>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</si>
  <si>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</si>
  <si>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</si>
  <si>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</si>
  <si>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</si>
  <si>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</si>
  <si>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</si>
  <si>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</si>
  <si>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</si>
  <si>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</si>
  <si>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</si>
  <si>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</si>
  <si>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</si>
  <si>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</si>
  <si>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</si>
  <si>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</si>
  <si>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</si>
  <si>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</si>
  <si>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</si>
  <si>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</si>
  <si>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</si>
  <si>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</si>
  <si>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</si>
  <si>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</si>
  <si>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</si>
  <si>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</si>
  <si>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</si>
  <si>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</si>
  <si>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</si>
  <si>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</si>
  <si>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</si>
  <si>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</si>
  <si>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</si>
  <si>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</si>
  <si>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</si>
  <si>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</si>
  <si>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</si>
  <si>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</si>
  <si>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</si>
  <si>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</si>
  <si>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</si>
  <si>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</si>
  <si>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</si>
  <si>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</si>
  <si>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</si>
  <si>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</si>
  <si>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</si>
  <si>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</si>
  <si>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</si>
  <si>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</si>
  <si>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</si>
  <si>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</si>
  <si>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</si>
  <si>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</si>
  <si>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</si>
  <si>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</si>
  <si>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</si>
  <si>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</si>
  <si>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</si>
  <si>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</si>
  <si>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</si>
  <si>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</si>
  <si>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</si>
  <si>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</si>
  <si>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</si>
  <si>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</si>
  <si>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</si>
  <si>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</si>
  <si>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</si>
  <si>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</si>
  <si>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</si>
  <si>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</si>
  <si>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</si>
  <si>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</si>
  <si>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</si>
  <si>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</si>
  <si>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</si>
  <si>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</si>
  <si>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</si>
  <si>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</si>
  <si>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</si>
  <si>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</si>
  <si>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</si>
  <si>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</si>
  <si>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</si>
  <si>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</si>
  <si>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</si>
  <si>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</si>
  <si>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</si>
  <si>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</si>
  <si>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</si>
  <si>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</si>
  <si>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</si>
  <si>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</si>
  <si>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</si>
  <si>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</si>
  <si>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</si>
  <si>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</si>
  <si>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</si>
  <si>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</si>
  <si>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</si>
  <si>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</si>
  <si>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</si>
  <si>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</si>
  <si>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</si>
  <si>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</si>
  <si>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</si>
  <si>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</si>
  <si>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</si>
  <si>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</si>
  <si>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</si>
  <si>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</si>
  <si>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</si>
  <si>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</si>
  <si>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</si>
  <si>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</si>
  <si>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</si>
  <si>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</si>
  <si>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</si>
  <si>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</si>
  <si>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</si>
  <si>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</si>
  <si>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</si>
  <si>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</si>
  <si>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</si>
  <si>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</si>
  <si>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</si>
  <si>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</si>
  <si>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</si>
  <si>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</si>
  <si>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</si>
  <si>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</si>
  <si>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</si>
  <si>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</si>
  <si>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</si>
  <si>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</si>
  <si>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</si>
  <si>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</si>
  <si>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</si>
  <si>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</si>
  <si>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</si>
  <si>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</si>
  <si>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</si>
  <si>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</si>
  <si>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</si>
  <si>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</si>
  <si>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</si>
  <si>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</si>
  <si>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</si>
  <si>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</si>
  <si>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</si>
  <si>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</si>
  <si>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</si>
  <si>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</si>
  <si>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</si>
  <si>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</si>
  <si>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</si>
  <si>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</si>
  <si>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</si>
  <si>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</si>
  <si>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</si>
  <si>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</si>
  <si>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</si>
  <si>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</si>
  <si>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</si>
  <si>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</si>
  <si>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</si>
  <si>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</si>
  <si>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</si>
  <si>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</si>
  <si>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</si>
  <si>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</si>
  <si>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</si>
  <si>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</si>
  <si>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</si>
  <si>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</si>
  <si>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</si>
  <si>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</si>
  <si>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</si>
  <si>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</si>
  <si>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</si>
  <si>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</si>
  <si>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</si>
  <si>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</si>
  <si>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</si>
  <si>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</si>
  <si>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</si>
  <si>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</si>
  <si>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</si>
  <si>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</si>
  <si>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</si>
  <si>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</si>
  <si>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</si>
  <si>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</si>
  <si>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</si>
  <si>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</si>
  <si>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</si>
  <si>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</si>
  <si>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</si>
  <si>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</si>
  <si>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</si>
  <si>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</si>
  <si>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</si>
  <si>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</si>
  <si>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</si>
  <si>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</si>
  <si>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</si>
  <si>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</si>
  <si>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</si>
  <si>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</si>
  <si>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</si>
  <si>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</si>
  <si>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</si>
  <si>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</si>
  <si>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</si>
  <si>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</si>
  <si>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</si>
  <si>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</si>
  <si>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</si>
  <si>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</si>
  <si>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</si>
  <si>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</si>
  <si>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</si>
  <si>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</si>
  <si>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</si>
  <si>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</si>
  <si>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</si>
  <si>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</si>
  <si>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</si>
  <si>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</si>
  <si>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</si>
  <si>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</si>
  <si>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</si>
  <si>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</si>
  <si>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</si>
  <si>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</si>
  <si>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</si>
  <si>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</si>
  <si>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</si>
  <si>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</si>
  <si>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</si>
  <si>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</si>
  <si>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</si>
  <si>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</si>
  <si>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</si>
  <si>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</si>
  <si>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</si>
  <si>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</si>
  <si>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</si>
  <si>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</si>
  <si>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</si>
  <si>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</si>
  <si>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</si>
  <si>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</si>
  <si>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</si>
  <si>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</si>
  <si>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</si>
  <si>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</si>
  <si>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</si>
  <si>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</si>
  <si>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</si>
  <si>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</si>
  <si>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</si>
  <si>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</si>
  <si>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</si>
  <si>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</si>
  <si>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</si>
  <si>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</si>
  <si>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</si>
  <si>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</si>
  <si>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</si>
  <si>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</si>
  <si>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</si>
  <si>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</si>
  <si>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</si>
  <si>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</si>
  <si>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</si>
  <si>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</si>
  <si>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</si>
  <si>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</si>
  <si>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</si>
  <si>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</si>
  <si>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</si>
  <si>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</si>
  <si>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</si>
  <si>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</si>
  <si>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</si>
  <si>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</si>
  <si>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</si>
  <si>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</si>
  <si>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</si>
  <si>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</si>
  <si>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</si>
  <si>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</si>
  <si>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</si>
  <si>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</si>
  <si>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</si>
  <si>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</si>
  <si>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</si>
  <si>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</si>
  <si>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</si>
  <si>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</si>
  <si>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</si>
  <si>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</si>
  <si>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</si>
  <si>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</si>
  <si>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</si>
  <si>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</si>
  <si>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</si>
  <si>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</si>
  <si>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</si>
  <si>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</si>
  <si>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</si>
  <si>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</si>
  <si>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</si>
  <si>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</si>
  <si>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</si>
  <si>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</si>
  <si>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</si>
  <si>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</si>
  <si>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</si>
  <si>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</si>
  <si>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</si>
  <si>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</si>
  <si>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</si>
  <si>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</si>
  <si>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</si>
  <si>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</si>
  <si>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</si>
  <si>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</si>
  <si>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</si>
  <si>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</si>
  <si>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</si>
  <si>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</si>
  <si>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</si>
  <si>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</si>
  <si>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</si>
  <si>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</si>
  <si>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</si>
  <si>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</si>
  <si>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</si>
  <si>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</si>
  <si>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</si>
  <si>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</si>
  <si>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</si>
  <si>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</si>
  <si>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</si>
  <si>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</si>
  <si>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</si>
  <si>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</si>
  <si>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</si>
  <si>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</si>
  <si>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</si>
  <si>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</si>
  <si>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</si>
  <si>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</si>
  <si>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</si>
  <si>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</si>
  <si>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</si>
  <si>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</si>
  <si>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</si>
  <si>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</si>
  <si>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</si>
  <si>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</si>
  <si>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</si>
  <si>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</si>
  <si>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</si>
  <si>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</si>
  <si>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</si>
  <si>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</si>
  <si>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</si>
  <si>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</si>
  <si>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</si>
  <si>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</si>
  <si>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</si>
  <si>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</si>
  <si>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</si>
  <si>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</si>
  <si>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</si>
  <si>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</si>
  <si>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</si>
  <si>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</si>
  <si>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</si>
  <si>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</si>
  <si>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</si>
  <si>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</si>
  <si>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</si>
  <si>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</si>
  <si>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</si>
  <si>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</si>
  <si>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</si>
  <si>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</si>
  <si>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</si>
  <si>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</si>
  <si>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</si>
  <si>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</si>
  <si>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</si>
  <si>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</si>
  <si>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</si>
  <si>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</si>
  <si>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</si>
  <si>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</si>
  <si>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</si>
  <si>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</si>
  <si>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</si>
  <si>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</si>
  <si>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</si>
  <si>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</si>
  <si>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</si>
  <si>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</si>
  <si>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</si>
  <si>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</si>
  <si>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</si>
  <si>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</si>
  <si>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</si>
  <si>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</si>
  <si>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</si>
  <si>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</si>
  <si>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</si>
  <si>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</si>
  <si>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</si>
  <si>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</si>
  <si>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</si>
  <si>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</si>
  <si>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</si>
  <si>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</si>
  <si>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</si>
  <si>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</si>
  <si>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</si>
  <si>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</si>
  <si>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</si>
  <si>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</si>
  <si>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</si>
  <si>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</si>
  <si>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</si>
  <si>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</si>
  <si>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</si>
  <si>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</si>
  <si>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</si>
  <si>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</si>
  <si>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</si>
  <si>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</si>
  <si>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</si>
  <si>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</si>
  <si>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</si>
  <si>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</si>
  <si>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</si>
  <si>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</si>
  <si>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</si>
  <si>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</si>
  <si>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</si>
  <si>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</si>
  <si>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</si>
  <si>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</si>
  <si>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</si>
  <si>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</si>
  <si>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</si>
  <si>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</si>
  <si>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</si>
  <si>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</si>
  <si>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</si>
  <si>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</si>
  <si>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</si>
  <si>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</si>
  <si>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</si>
  <si>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</si>
  <si>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</si>
  <si>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</si>
  <si>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</si>
  <si>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</si>
  <si>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</si>
  <si>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</si>
  <si>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</si>
  <si>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</si>
  <si>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</si>
  <si>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</si>
  <si>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</si>
  <si>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</si>
  <si>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</si>
  <si>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</si>
  <si>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</si>
  <si>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</si>
  <si>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</si>
  <si>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</si>
  <si>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</si>
  <si>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</si>
  <si>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</si>
  <si>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</si>
  <si>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</si>
  <si>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</si>
  <si>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</si>
  <si>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</si>
  <si>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</si>
  <si>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</si>
  <si>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</si>
  <si>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</si>
  <si>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</si>
  <si>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</si>
  <si>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</si>
  <si>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</si>
  <si>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</si>
  <si>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</si>
  <si>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</si>
  <si>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</si>
  <si>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</si>
  <si>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</si>
  <si>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</si>
  <si>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</si>
  <si>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</si>
  <si>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</si>
  <si>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</si>
  <si>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</si>
  <si>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</si>
  <si>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</si>
  <si>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</si>
  <si>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</si>
  <si>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</si>
  <si>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</si>
  <si>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</si>
  <si>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</si>
  <si>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</si>
  <si>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</si>
  <si>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</si>
  <si>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</si>
  <si>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</si>
  <si>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</si>
  <si>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</si>
  <si>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</si>
  <si>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</si>
  <si>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</si>
  <si>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</si>
  <si>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</si>
  <si>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</si>
  <si>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</si>
  <si>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</si>
  <si>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</si>
  <si>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</si>
  <si>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</si>
  <si>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</si>
  <si>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</si>
  <si>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</si>
  <si>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</si>
  <si>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</si>
  <si>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</si>
  <si>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</si>
  <si>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</si>
  <si>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</si>
  <si>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</si>
  <si>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</si>
  <si>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</si>
  <si>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</si>
  <si>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</si>
  <si>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</si>
  <si>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</si>
  <si>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</si>
  <si>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</si>
  <si>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</si>
  <si>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</si>
  <si>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</si>
  <si>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</si>
  <si>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</si>
  <si>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</si>
  <si>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</si>
  <si>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</si>
  <si>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</si>
  <si>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</si>
  <si>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</si>
  <si>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</si>
  <si>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</si>
  <si>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</si>
  <si>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</si>
  <si>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</si>
  <si>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</si>
  <si>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</si>
  <si>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</si>
  <si>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</si>
  <si>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</si>
  <si>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</si>
  <si>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</si>
  <si>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</si>
  <si>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</si>
  <si>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</si>
  <si>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</si>
  <si>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</si>
  <si>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</si>
  <si>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</si>
  <si>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</si>
  <si>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</si>
  <si>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</si>
  <si>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</si>
  <si>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</si>
  <si>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</si>
  <si>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</si>
  <si>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</si>
  <si>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</si>
  <si>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</si>
  <si>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</si>
  <si>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</si>
  <si>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</si>
  <si>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</si>
  <si>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</si>
  <si>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</si>
  <si>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</si>
  <si>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</si>
  <si>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</si>
  <si>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</si>
  <si>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</si>
  <si>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</si>
  <si>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</si>
  <si>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</si>
  <si>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</si>
  <si>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</si>
  <si>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</si>
  <si>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</si>
  <si>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</si>
  <si>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</si>
  <si>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</si>
  <si>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</si>
  <si>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</si>
  <si>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</si>
  <si>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</si>
  <si>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</si>
  <si>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</si>
  <si>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</si>
  <si>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</si>
  <si>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</si>
  <si>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</si>
  <si>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</si>
  <si>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</si>
  <si>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</si>
  <si>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</si>
  <si>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</si>
  <si>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</si>
  <si>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</si>
  <si>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</si>
  <si>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</si>
  <si>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</si>
  <si>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</si>
  <si>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</si>
  <si>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</si>
  <si>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</si>
  <si>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</si>
  <si>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</si>
  <si>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</si>
  <si>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</si>
  <si>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</si>
  <si>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</si>
  <si>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</si>
  <si>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</si>
  <si>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</si>
  <si>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</si>
  <si>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</si>
  <si>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</si>
  <si>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</si>
  <si>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</si>
  <si>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</si>
  <si>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</si>
  <si>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</si>
  <si>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</si>
  <si>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</si>
  <si>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</si>
  <si>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</si>
  <si>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</si>
  <si>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</si>
  <si>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</si>
  <si>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</si>
  <si>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</si>
  <si>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</si>
  <si>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</si>
  <si>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</si>
  <si>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</si>
  <si>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</si>
  <si>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</si>
  <si>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</si>
  <si>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</si>
  <si>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</si>
  <si>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</si>
  <si>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</si>
  <si>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</si>
  <si>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</si>
  <si>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</si>
  <si>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</si>
  <si>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</si>
  <si>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</si>
  <si>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</si>
  <si>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</si>
  <si>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</si>
  <si>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</si>
  <si>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</si>
  <si>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</si>
  <si>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</si>
  <si>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</si>
  <si>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</si>
  <si>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</si>
  <si>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</si>
  <si>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</si>
  <si>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</si>
  <si>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</si>
  <si>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</si>
  <si>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</si>
  <si>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</si>
  <si>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</si>
  <si>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</si>
  <si>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</si>
  <si>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</si>
  <si>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</si>
  <si>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</si>
  <si>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</si>
  <si>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</si>
  <si>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</si>
  <si>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</si>
  <si>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</si>
  <si>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</si>
  <si>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</si>
  <si>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</si>
  <si>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</si>
  <si>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</si>
  <si>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</si>
  <si>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</si>
  <si>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</si>
  <si>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</si>
  <si>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</si>
  <si>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</si>
  <si>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</si>
  <si>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</si>
  <si>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</si>
  <si>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</si>
  <si>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</si>
  <si>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</si>
  <si>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</si>
  <si>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</si>
  <si>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</si>
  <si>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</si>
  <si>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</si>
  <si>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</si>
  <si>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</si>
  <si>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</si>
  <si>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</si>
  <si>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</si>
  <si>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</si>
  <si>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</si>
  <si>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</si>
  <si>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</si>
  <si>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</si>
  <si>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</si>
  <si>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</si>
  <si>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</si>
  <si>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</si>
  <si>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</si>
  <si>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</si>
  <si>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</si>
  <si>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</si>
  <si>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</si>
  <si>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</si>
  <si>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</si>
  <si>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</si>
  <si>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</si>
  <si>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</si>
  <si>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</si>
  <si>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</si>
  <si>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</si>
  <si>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</si>
  <si>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</si>
  <si>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</si>
  <si>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</si>
  <si>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</si>
  <si>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</si>
  <si>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</si>
  <si>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</si>
  <si>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</si>
  <si>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</si>
  <si>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</si>
  <si>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</si>
  <si>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</si>
  <si>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</si>
  <si>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</si>
  <si>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</si>
  <si>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</si>
  <si>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</si>
  <si>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</si>
  <si>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</si>
  <si>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</si>
  <si>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</si>
  <si>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</si>
  <si>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</si>
  <si>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</si>
  <si>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</si>
  <si>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</si>
  <si>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</si>
  <si>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</si>
  <si>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</si>
  <si>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</si>
  <si>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</si>
  <si>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</si>
  <si>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</si>
  <si>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</si>
  <si>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</si>
  <si>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</si>
  <si>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</si>
  <si>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</si>
  <si>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</si>
  <si>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</si>
  <si>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</si>
  <si>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</si>
  <si>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</si>
  <si>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</si>
  <si>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</si>
  <si>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</si>
  <si>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</si>
  <si>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</si>
  <si>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</si>
  <si>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</si>
  <si>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</si>
  <si>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</si>
  <si>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</si>
  <si>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</si>
  <si>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</si>
  <si>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</si>
  <si>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</si>
  <si>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</si>
  <si>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</si>
  <si>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</si>
  <si>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</si>
  <si>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</si>
  <si>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</si>
  <si>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</si>
  <si>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</si>
  <si>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</si>
  <si>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</si>
  <si>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</si>
  <si>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</si>
  <si>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</si>
  <si>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</si>
  <si>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</si>
  <si>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</si>
  <si>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</si>
  <si>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</si>
  <si>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</si>
  <si>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</si>
  <si>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</si>
  <si>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</si>
  <si>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</si>
  <si>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</si>
  <si>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</si>
  <si>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</si>
  <si>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</si>
  <si>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</si>
  <si>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</si>
  <si>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</si>
  <si>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</si>
  <si>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</si>
  <si>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</si>
  <si>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</si>
  <si>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</si>
  <si>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</si>
  <si>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</si>
  <si>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</si>
  <si>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</si>
  <si>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</si>
  <si>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</si>
  <si>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</si>
  <si>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</si>
  <si>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</si>
  <si>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</si>
  <si>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</si>
  <si>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</si>
  <si>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</si>
  <si>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</si>
  <si>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</si>
  <si>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</si>
  <si>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</si>
  <si>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</si>
  <si>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</si>
  <si>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</si>
  <si>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</si>
  <si>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</si>
  <si>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</si>
  <si>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</si>
  <si>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</si>
  <si>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</si>
  <si>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</si>
  <si>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</si>
  <si>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</si>
  <si>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</si>
  <si>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</si>
  <si>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</si>
  <si>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</si>
  <si>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</si>
  <si>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</si>
  <si>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</si>
  <si>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</si>
  <si>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</si>
  <si>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</si>
  <si>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</si>
  <si>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</si>
  <si>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</si>
  <si>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</si>
  <si>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</si>
  <si>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</si>
  <si>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</si>
  <si>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</si>
  <si>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</si>
  <si>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</si>
  <si>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</si>
  <si>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</si>
  <si>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</si>
  <si>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</si>
  <si>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</si>
  <si>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</si>
  <si>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</si>
  <si>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</si>
  <si>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</si>
  <si>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</si>
  <si>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</si>
  <si>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</si>
  <si>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</si>
  <si>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</si>
  <si>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</si>
  <si>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</si>
  <si>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</si>
  <si>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</si>
  <si>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</si>
  <si>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</si>
  <si>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</si>
  <si>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</si>
  <si>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</si>
  <si>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</si>
  <si>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</si>
  <si>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</si>
  <si>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</si>
  <si>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</si>
  <si>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</si>
  <si>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</si>
  <si>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</si>
  <si>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</si>
  <si>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</si>
  <si>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</si>
  <si>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</si>
  <si>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</si>
  <si>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</si>
  <si>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</si>
  <si>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</si>
  <si>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</si>
  <si>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</si>
  <si>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</si>
  <si>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</si>
  <si>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</si>
  <si>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</si>
  <si>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</si>
  <si>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</si>
  <si>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</si>
  <si>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</si>
  <si>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</si>
  <si>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</si>
  <si>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</si>
  <si>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</si>
  <si>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</si>
  <si>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</si>
  <si>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</si>
  <si>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</si>
  <si>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</si>
  <si>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</si>
  <si>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</si>
  <si>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</si>
  <si>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</si>
  <si>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</si>
  <si>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</si>
  <si>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</si>
  <si>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</si>
  <si>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</si>
  <si>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</si>
  <si>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</si>
  <si>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</si>
  <si>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</si>
  <si>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</si>
  <si>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</si>
  <si>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</si>
  <si>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</si>
  <si>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</si>
  <si>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</si>
  <si>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</si>
  <si>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</si>
  <si>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</si>
  <si>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</si>
  <si>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</si>
  <si>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</si>
  <si>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</si>
  <si>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</si>
  <si>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</si>
  <si>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</si>
  <si>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</si>
  <si>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</si>
  <si>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</si>
  <si>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</si>
  <si>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</si>
  <si>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</si>
  <si>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</si>
  <si>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</si>
  <si>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</si>
  <si>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</si>
  <si>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</si>
  <si>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</si>
  <si>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</si>
  <si>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</si>
  <si>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</si>
  <si>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</si>
  <si>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</si>
  <si>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</si>
  <si>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</si>
  <si>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</si>
  <si>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</si>
  <si>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</si>
  <si>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</si>
  <si>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</si>
  <si>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</si>
  <si>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</si>
  <si>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</si>
  <si>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</si>
  <si>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</si>
  <si>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</si>
  <si>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</si>
  <si>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</si>
  <si>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</si>
  <si>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</si>
  <si>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</si>
  <si>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</si>
  <si>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</si>
  <si>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</si>
  <si>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</si>
  <si>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</si>
  <si>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</si>
  <si>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</si>
  <si>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</si>
  <si>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</si>
  <si>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</si>
  <si>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</si>
  <si>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</si>
  <si>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</si>
  <si>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</si>
  <si>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</si>
  <si>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</si>
  <si>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</si>
  <si>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</si>
  <si>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</si>
  <si>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</si>
  <si>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</si>
  <si>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</si>
  <si>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</si>
  <si>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</si>
  <si>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</si>
  <si>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</si>
  <si>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</si>
  <si>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</si>
  <si>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</si>
  <si>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</si>
  <si>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</si>
  <si>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</si>
  <si>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</si>
  <si>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</si>
  <si>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</si>
  <si>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</si>
  <si>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</si>
  <si>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</si>
  <si>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</si>
  <si>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</si>
  <si>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</si>
  <si>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</si>
  <si>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</si>
  <si>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</si>
  <si>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</si>
  <si>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</si>
  <si>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</si>
  <si>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</si>
  <si>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</si>
  <si>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</si>
  <si>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</si>
  <si>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</si>
  <si>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</si>
  <si>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</si>
  <si>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</si>
  <si>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</si>
  <si>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</si>
  <si>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</si>
  <si>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</si>
  <si>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</si>
  <si>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</si>
  <si>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</si>
  <si>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</si>
  <si>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</si>
  <si>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</si>
  <si>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</si>
  <si>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</si>
  <si>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</si>
  <si>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</si>
  <si>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</si>
  <si>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</si>
  <si>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</si>
  <si>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</si>
  <si>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</si>
  <si>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</si>
  <si>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</si>
  <si>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</si>
  <si>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</si>
  <si>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</si>
  <si>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</si>
  <si>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</si>
  <si>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</si>
  <si>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</si>
  <si>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</si>
  <si>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</si>
  <si>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</si>
  <si>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</si>
  <si>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</si>
  <si>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</si>
  <si>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</si>
  <si>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</si>
  <si>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</si>
  <si>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</si>
  <si>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</si>
  <si>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</si>
  <si>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</si>
  <si>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</si>
  <si>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</si>
  <si>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</si>
  <si>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</si>
  <si>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</si>
  <si>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</si>
  <si>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</si>
  <si>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</si>
  <si>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</si>
  <si>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</si>
  <si>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</si>
  <si>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</si>
  <si>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</si>
  <si>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</si>
  <si>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</si>
  <si>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</si>
  <si>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</si>
  <si>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</si>
  <si>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</si>
  <si>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</si>
  <si>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</si>
  <si>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</si>
  <si>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</si>
  <si>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</si>
  <si>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</si>
  <si>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</si>
  <si>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</si>
  <si>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</si>
  <si>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</si>
  <si>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</si>
  <si>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</si>
  <si>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</si>
  <si>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</si>
  <si>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</si>
  <si>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</si>
  <si>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</si>
  <si>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</si>
  <si>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</si>
  <si>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</si>
  <si>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</si>
  <si>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</si>
  <si>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</si>
  <si>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</si>
  <si>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</si>
  <si>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</si>
  <si>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</si>
  <si>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</si>
  <si>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</si>
  <si>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</si>
  <si>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</si>
  <si>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</si>
  <si>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</si>
  <si>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</si>
  <si>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</si>
  <si>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</si>
  <si>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</si>
  <si>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</si>
  <si>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</si>
  <si>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</si>
  <si>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</si>
  <si>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</si>
  <si>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</si>
  <si>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</si>
  <si>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</si>
  <si>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</si>
  <si>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</si>
  <si>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</si>
  <si>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</si>
  <si>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</si>
  <si>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</si>
  <si>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</si>
  <si>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</si>
  <si>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</si>
  <si>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</si>
  <si>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</si>
  <si>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</si>
  <si>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</si>
  <si>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</si>
  <si>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</si>
  <si>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</si>
  <si>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</si>
  <si>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</si>
  <si>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</si>
  <si>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</si>
  <si>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</si>
  <si>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</si>
  <si>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</si>
  <si>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</si>
  <si>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</si>
  <si>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</si>
  <si>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</si>
  <si>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</si>
  <si>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</si>
  <si>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</si>
  <si>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</si>
  <si>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</si>
  <si>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</si>
  <si>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</si>
  <si>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</si>
  <si>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</si>
  <si>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</si>
  <si>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</si>
  <si>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</si>
  <si>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</si>
  <si>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</si>
  <si>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</si>
  <si>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</si>
  <si>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</si>
  <si>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</si>
  <si>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</si>
  <si>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</si>
  <si>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</si>
  <si>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</si>
  <si>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</si>
  <si>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</si>
  <si>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</si>
  <si>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</si>
  <si>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</si>
  <si>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</si>
  <si>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</si>
  <si>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</si>
  <si>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</si>
  <si>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</si>
  <si>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</si>
  <si>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</si>
  <si>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</si>
  <si>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</si>
  <si>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</si>
  <si>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</si>
  <si>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</si>
  <si>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</si>
  <si>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</si>
  <si>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</si>
  <si>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</si>
  <si>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</si>
  <si>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</si>
  <si>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</si>
  <si>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</si>
  <si>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</si>
  <si>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</si>
  <si>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</si>
  <si>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</si>
  <si>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</si>
  <si>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</si>
  <si>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</si>
  <si>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</si>
  <si>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</si>
  <si>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</si>
  <si>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</si>
  <si>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</si>
  <si>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</si>
  <si>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</si>
  <si>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</si>
  <si>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</si>
  <si>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</si>
  <si>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</si>
  <si>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</si>
  <si>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</si>
  <si>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</si>
  <si>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</si>
  <si>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</si>
  <si>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</si>
  <si>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</si>
  <si>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</si>
  <si>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</si>
  <si>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</si>
  <si>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</si>
  <si>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</si>
  <si>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</si>
  <si>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</si>
  <si>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</si>
  <si>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</si>
  <si>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</si>
  <si>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</si>
  <si>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</si>
  <si>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</si>
  <si>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</si>
  <si>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</si>
  <si>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</si>
  <si>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</si>
  <si>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</si>
  <si>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</si>
  <si>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</si>
  <si>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</si>
  <si>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</si>
  <si>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</si>
  <si>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</si>
  <si>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</si>
  <si>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</si>
  <si>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</si>
  <si>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</si>
  <si>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</si>
  <si>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</si>
  <si>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</si>
  <si>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</si>
  <si>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</si>
  <si>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</si>
  <si>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</si>
  <si>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</si>
  <si>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</si>
  <si>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</si>
  <si>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</si>
  <si>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</si>
  <si>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</si>
  <si>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</si>
  <si>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</si>
  <si>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</si>
  <si>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</si>
  <si>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</si>
  <si>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</si>
  <si>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</si>
  <si>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</si>
  <si>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</si>
  <si>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</si>
  <si>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</si>
  <si>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</si>
  <si>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</si>
  <si>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</si>
  <si>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</si>
  <si>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</si>
  <si>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</si>
  <si>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</si>
  <si>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</si>
  <si>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</si>
  <si>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</si>
  <si>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</si>
  <si>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</si>
  <si>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</si>
  <si>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</si>
  <si>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</si>
  <si>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</si>
  <si>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</si>
  <si>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</si>
  <si>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</si>
  <si>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</si>
  <si>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</si>
  <si>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</si>
  <si>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</si>
  <si>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</si>
  <si>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</si>
  <si>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</si>
  <si>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</si>
  <si>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</si>
  <si>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</si>
  <si>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</si>
  <si>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</si>
  <si>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</si>
  <si>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</si>
  <si>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</si>
  <si>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</si>
  <si>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</si>
  <si>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</si>
  <si>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</si>
  <si>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</si>
  <si>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</si>
  <si>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</si>
  <si>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</si>
  <si>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</si>
  <si>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</si>
  <si>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</si>
  <si>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</si>
  <si>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</si>
  <si>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</si>
  <si>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</si>
  <si>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</si>
  <si>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</si>
  <si>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</si>
  <si>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</si>
  <si>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</si>
  <si>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</si>
  <si>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</si>
  <si>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</si>
  <si>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</si>
  <si>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</si>
  <si>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</si>
  <si>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</si>
  <si>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</si>
  <si>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</si>
  <si>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</si>
  <si>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</si>
  <si>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</si>
  <si>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</si>
  <si>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</si>
  <si>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</si>
  <si>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</si>
  <si>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</si>
  <si>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</si>
  <si>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</si>
  <si>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</si>
  <si>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</si>
  <si>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</si>
  <si>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</si>
  <si>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</si>
  <si>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</si>
  <si>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</si>
  <si>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</si>
  <si>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</si>
  <si>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</si>
  <si>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</si>
  <si>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</si>
  <si>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</si>
  <si>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</si>
  <si>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</si>
  <si>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</si>
  <si>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</si>
  <si>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</si>
  <si>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</si>
  <si>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</si>
  <si>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</si>
  <si>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</si>
  <si>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</si>
  <si>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</si>
  <si>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</si>
  <si>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</si>
  <si>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</si>
  <si>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</si>
  <si>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</si>
  <si>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</si>
  <si>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</si>
  <si>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</si>
  <si>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</si>
  <si>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</si>
  <si>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</si>
  <si>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</si>
  <si>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</si>
  <si>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</si>
  <si>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</si>
  <si>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</si>
  <si>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</si>
  <si>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</si>
  <si>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</si>
  <si>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</si>
  <si>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</si>
  <si>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</si>
  <si>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</si>
  <si>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</si>
  <si>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</si>
  <si>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</si>
  <si>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</si>
  <si>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</si>
  <si>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</si>
  <si>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</si>
  <si>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</si>
  <si>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</si>
  <si>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</si>
  <si>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</si>
  <si>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</si>
  <si>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</si>
  <si>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</si>
  <si>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</si>
  <si>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</si>
  <si>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</si>
  <si>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</si>
  <si>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</si>
  <si>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</si>
  <si>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</si>
  <si>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</si>
  <si>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</si>
  <si>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</si>
  <si>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</si>
  <si>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</si>
  <si>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</si>
  <si>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</si>
  <si>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</si>
  <si>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</si>
  <si>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</si>
  <si>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</si>
  <si>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</si>
  <si>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</si>
  <si>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</si>
  <si>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</si>
  <si>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</si>
  <si>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</si>
  <si>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</si>
  <si>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</si>
  <si>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</si>
  <si>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</si>
  <si>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</si>
  <si>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</si>
  <si>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</si>
  <si>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</si>
  <si>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</si>
  <si>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</si>
  <si>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</si>
  <si>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</si>
  <si>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</si>
  <si>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</si>
  <si>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</si>
  <si>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</si>
  <si>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</si>
  <si>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</si>
  <si>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</si>
  <si>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</si>
  <si>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</si>
  <si>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</si>
  <si>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</si>
  <si>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</si>
  <si>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</si>
  <si>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</si>
  <si>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</si>
  <si>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</si>
  <si>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</si>
  <si>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</si>
  <si>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</si>
  <si>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</si>
  <si>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</si>
  <si>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</si>
  <si>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</si>
  <si>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</si>
  <si>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</si>
  <si>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</si>
  <si>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</si>
  <si>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</si>
  <si>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</si>
  <si>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</si>
  <si>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</si>
  <si>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</si>
  <si>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</si>
  <si>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</si>
  <si>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</si>
  <si>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</si>
  <si>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</si>
  <si>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</si>
  <si>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</si>
  <si>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</si>
  <si>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</si>
  <si>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</si>
  <si>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</si>
  <si>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</si>
  <si>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</si>
  <si>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</si>
  <si>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</si>
  <si>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</si>
  <si>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</si>
  <si>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</si>
  <si>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</si>
  <si>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</si>
  <si>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</si>
  <si>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</si>
  <si>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</si>
  <si>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</si>
  <si>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</si>
  <si>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</si>
  <si>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</si>
  <si>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</si>
  <si>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</si>
  <si>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</si>
  <si>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</si>
  <si>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</si>
  <si>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</si>
  <si>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</si>
  <si>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</si>
  <si>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</si>
  <si>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</si>
  <si>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</si>
  <si>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</si>
  <si>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</si>
  <si>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</si>
  <si>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</si>
  <si>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</si>
  <si>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</si>
  <si>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</si>
  <si>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</si>
  <si>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</si>
  <si>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</si>
  <si>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</si>
  <si>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</si>
  <si>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</si>
  <si>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</si>
  <si>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</si>
  <si>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</si>
  <si>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</si>
  <si>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</si>
  <si>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</si>
  <si>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</si>
  <si>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</si>
  <si>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</si>
  <si>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</si>
  <si>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</si>
  <si>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</si>
  <si>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</si>
  <si>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</si>
  <si>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</si>
  <si>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</si>
  <si>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</si>
  <si>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</si>
  <si>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</si>
  <si>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</si>
  <si>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</si>
  <si>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</si>
  <si>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</si>
  <si>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</si>
  <si>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</si>
  <si>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</si>
  <si>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</si>
  <si>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</si>
  <si>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</si>
  <si>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</si>
  <si>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</si>
  <si>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</si>
  <si>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</si>
  <si>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</si>
  <si>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</si>
  <si>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</si>
  <si>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</si>
  <si>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</si>
  <si>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</si>
  <si>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</si>
  <si>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</si>
  <si>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</si>
  <si>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</si>
  <si>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</si>
  <si>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</si>
  <si>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</si>
  <si>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</si>
  <si>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</si>
  <si>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</si>
  <si>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</si>
  <si>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</si>
  <si>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</si>
  <si>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</si>
  <si>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</si>
  <si>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</si>
  <si>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</si>
  <si>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</si>
  <si>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</si>
  <si>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</si>
  <si>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</si>
  <si>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</si>
  <si>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</si>
  <si>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</si>
  <si>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</si>
  <si>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</si>
  <si>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</si>
  <si>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</si>
  <si>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</si>
  <si>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</si>
  <si>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</si>
  <si>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</si>
  <si>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</si>
  <si>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</si>
  <si>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</si>
  <si>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</si>
  <si>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</si>
  <si>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</si>
  <si>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</si>
  <si>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</si>
  <si>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</si>
  <si>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</si>
  <si>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</si>
  <si>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</si>
  <si>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</si>
  <si>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</si>
  <si>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</si>
  <si>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</si>
  <si>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</si>
  <si>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</si>
  <si>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</si>
  <si>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</si>
  <si>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</si>
  <si>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</si>
  <si>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</si>
  <si>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</si>
  <si>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</si>
  <si>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</si>
  <si>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</si>
  <si>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</si>
  <si>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</si>
  <si>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</si>
  <si>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</si>
  <si>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</si>
  <si>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</si>
  <si>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</si>
  <si>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</si>
  <si>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</si>
  <si>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</si>
  <si>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</si>
  <si>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</si>
  <si>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</si>
  <si>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</si>
  <si>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</si>
  <si>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</si>
  <si>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</si>
  <si>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</si>
  <si>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</si>
  <si>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</si>
  <si>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</si>
  <si>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</si>
  <si>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</si>
  <si>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</si>
  <si>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</si>
  <si>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</si>
  <si>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</si>
  <si>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</si>
  <si>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</si>
  <si>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</si>
  <si>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</si>
  <si>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</si>
  <si>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</si>
  <si>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</si>
  <si>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</si>
  <si>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</si>
  <si>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</si>
  <si>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</si>
  <si>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</si>
  <si>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</si>
  <si>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</si>
  <si>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</si>
  <si>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</si>
  <si>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</si>
  <si>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</si>
  <si>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</si>
  <si>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</si>
  <si>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</si>
  <si>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</si>
  <si>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</si>
  <si>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</si>
  <si>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</si>
  <si>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</si>
  <si>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</si>
  <si>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</si>
  <si>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</si>
  <si>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</si>
  <si>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</si>
  <si>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</si>
  <si>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</si>
  <si>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</si>
  <si>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</si>
  <si>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</si>
  <si>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</si>
  <si>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</si>
  <si>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</si>
  <si>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</si>
  <si>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</si>
  <si>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</si>
  <si>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</si>
  <si>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</si>
  <si>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</si>
  <si>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</si>
  <si>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</si>
  <si>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</si>
  <si>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</si>
  <si>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</si>
  <si>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</si>
  <si>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</si>
  <si>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</si>
  <si>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</si>
  <si>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</si>
  <si>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</si>
  <si>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</si>
  <si>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</si>
  <si>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</si>
  <si>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</si>
  <si>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</si>
  <si>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</si>
  <si>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</si>
  <si>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</si>
  <si>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</si>
  <si>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</si>
  <si>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</si>
  <si>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</si>
  <si>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</si>
  <si>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</si>
  <si>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</si>
  <si>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</si>
  <si>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</si>
  <si>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</si>
  <si>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</si>
  <si>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</si>
  <si>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</si>
  <si>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</si>
  <si>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</si>
  <si>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</si>
  <si>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</si>
  <si>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</si>
  <si>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</si>
  <si>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</si>
  <si>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</si>
  <si>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</si>
  <si>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</si>
  <si>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</si>
  <si>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</si>
  <si>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</si>
  <si>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</si>
  <si>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</si>
  <si>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</si>
  <si>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</si>
  <si>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</si>
  <si>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</si>
  <si>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</si>
  <si>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</si>
  <si>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</si>
  <si>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</si>
  <si>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</si>
  <si>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</si>
  <si>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</si>
  <si>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</si>
  <si>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</si>
  <si>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</si>
  <si>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</si>
  <si>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</si>
  <si>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</si>
  <si>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</si>
  <si>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</si>
  <si>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</si>
  <si>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</si>
  <si>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</si>
  <si>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</si>
  <si>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</si>
  <si>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</si>
  <si>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</si>
  <si>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</si>
  <si>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</si>
  <si>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</si>
  <si>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</si>
  <si>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</si>
  <si>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</si>
  <si>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</si>
  <si>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</si>
  <si>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</si>
  <si>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</si>
  <si>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</si>
  <si>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</si>
  <si>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</si>
  <si>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</si>
  <si>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</si>
  <si>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</si>
  <si>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</si>
  <si>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</si>
  <si>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</si>
  <si>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</si>
  <si>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</si>
  <si>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</si>
  <si>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</si>
  <si>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</si>
  <si>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</si>
  <si>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</si>
  <si>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</si>
  <si>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</si>
  <si>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</si>
  <si>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</si>
  <si>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</si>
  <si>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</si>
  <si>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</si>
  <si>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</si>
  <si>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</si>
  <si>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</si>
  <si>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</si>
  <si>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</si>
  <si>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</si>
  <si>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</si>
  <si>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</si>
  <si>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</si>
  <si>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</si>
  <si>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</si>
  <si>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</si>
  <si>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</si>
  <si>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</si>
  <si>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</si>
  <si>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</si>
  <si>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</si>
  <si>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</si>
  <si>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</si>
  <si>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</si>
  <si>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</si>
  <si>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</si>
  <si>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</si>
  <si>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</si>
  <si>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</si>
  <si>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</si>
  <si>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</si>
  <si>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</si>
  <si>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</si>
  <si>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</si>
  <si>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</si>
  <si>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</si>
  <si>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</si>
  <si>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</si>
  <si>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</si>
  <si>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</si>
  <si>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</si>
  <si>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</si>
  <si>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</si>
  <si>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</si>
  <si>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</si>
  <si>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</si>
  <si>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</si>
  <si>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</si>
  <si>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</si>
  <si>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</si>
  <si>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</si>
  <si>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</si>
  <si>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</si>
  <si>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</si>
  <si>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</si>
  <si>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</si>
  <si>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</si>
  <si>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</si>
  <si>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</si>
  <si>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</si>
  <si>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</si>
  <si>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</si>
  <si>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</si>
  <si>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</si>
  <si>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</si>
  <si>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</si>
  <si>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</si>
  <si>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</si>
  <si>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</si>
  <si>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</si>
  <si>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</si>
  <si>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</si>
  <si>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</si>
  <si>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</si>
  <si>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</si>
  <si>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</si>
  <si>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</si>
  <si>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</si>
  <si>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</si>
  <si>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</si>
  <si>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</si>
  <si>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</si>
  <si>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</si>
  <si>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</si>
  <si>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</si>
  <si>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</si>
  <si>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</si>
  <si>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</si>
  <si>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</si>
  <si>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</si>
  <si>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</si>
  <si>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</si>
  <si>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</si>
  <si>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</si>
  <si>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</si>
  <si>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</si>
  <si>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</si>
  <si>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</si>
  <si>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</si>
  <si>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</si>
  <si>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</si>
  <si>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</si>
  <si>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</si>
  <si>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</si>
  <si>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</si>
  <si>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</si>
  <si>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</si>
  <si>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</si>
  <si>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</si>
  <si>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</si>
  <si>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</si>
  <si>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</si>
  <si>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</si>
  <si>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</si>
  <si>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</si>
  <si>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</si>
  <si>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</si>
  <si>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</si>
  <si>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</si>
  <si>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</si>
  <si>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</si>
  <si>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</si>
  <si>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</si>
  <si>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</si>
  <si>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</si>
  <si>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</si>
  <si>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</si>
  <si>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</si>
  <si>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</si>
  <si>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</si>
  <si>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</si>
  <si>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</si>
  <si>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</si>
  <si>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</si>
  <si>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</si>
  <si>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</si>
  <si>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</si>
  <si>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</si>
  <si>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</si>
  <si>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</si>
  <si>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</si>
  <si>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</si>
  <si>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</si>
  <si>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</si>
  <si>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</si>
  <si>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</si>
  <si>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</si>
  <si>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</si>
  <si>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</si>
  <si>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</si>
  <si>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</si>
  <si>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</si>
  <si>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</si>
  <si>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</si>
  <si>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</si>
  <si>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</si>
  <si>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</si>
  <si>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</si>
  <si>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</si>
  <si>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</si>
  <si>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</si>
  <si>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</si>
  <si>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</si>
  <si>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</si>
  <si>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</si>
  <si>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</si>
  <si>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</si>
  <si>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</si>
  <si>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</si>
  <si>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</si>
  <si>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</si>
  <si>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</si>
  <si>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</si>
  <si>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</si>
  <si>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</si>
  <si>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</si>
  <si>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</si>
  <si>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</si>
  <si>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</si>
  <si>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</si>
  <si>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</si>
  <si>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</si>
  <si>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</si>
  <si>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</si>
  <si>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</si>
  <si>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</si>
  <si>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</si>
  <si>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</si>
  <si>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</si>
  <si>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</si>
  <si>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</si>
  <si>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</si>
  <si>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</si>
  <si>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</si>
  <si>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</si>
  <si>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</si>
  <si>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</si>
  <si>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</si>
  <si>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</si>
  <si>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</si>
  <si>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</si>
  <si>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</si>
  <si>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</si>
  <si>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</si>
  <si>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</si>
  <si>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</si>
  <si>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</si>
  <si>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</si>
  <si>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</si>
  <si>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</si>
  <si>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</si>
  <si>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</si>
  <si>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</si>
  <si>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</si>
  <si>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</si>
  <si>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</si>
  <si>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</si>
  <si>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</si>
  <si>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</si>
  <si>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</si>
  <si>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</si>
  <si>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</si>
  <si>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</si>
  <si>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</si>
  <si>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</si>
  <si>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</si>
  <si>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</si>
  <si>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</si>
  <si>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</si>
  <si>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</si>
  <si>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</si>
  <si>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</si>
  <si>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</si>
  <si>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</si>
  <si>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</si>
  <si>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</si>
  <si>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</si>
  <si>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</si>
  <si>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</si>
  <si>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</si>
  <si>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</si>
  <si>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</si>
  <si>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</si>
  <si>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</si>
  <si>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</si>
  <si>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</si>
  <si>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</si>
  <si>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</si>
  <si>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</si>
  <si>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</si>
  <si>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</si>
  <si>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</si>
  <si>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</si>
  <si>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</si>
  <si>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</si>
  <si>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</si>
  <si>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</si>
  <si>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</si>
  <si>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</si>
  <si>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</si>
  <si>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</si>
  <si>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</si>
  <si>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</si>
  <si>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</si>
  <si>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</si>
  <si>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</si>
  <si>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</si>
  <si>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</si>
  <si>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</si>
  <si>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</si>
  <si>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</si>
  <si>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</si>
  <si>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</si>
  <si>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</si>
  <si>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</si>
  <si>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</si>
  <si>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</si>
  <si>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</si>
  <si>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</si>
  <si>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</si>
  <si>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</si>
  <si>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</si>
  <si>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</si>
  <si>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</si>
  <si>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</si>
  <si>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</si>
  <si>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</si>
  <si>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</si>
  <si>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</si>
  <si>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</si>
  <si>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</si>
  <si>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</si>
  <si>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</si>
  <si>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</si>
  <si>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</si>
  <si>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</si>
  <si>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</si>
  <si>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</si>
  <si>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</si>
  <si>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</si>
  <si>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</si>
  <si>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</si>
  <si>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</si>
  <si>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</si>
  <si>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</si>
  <si>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</si>
  <si>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</si>
  <si>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</si>
  <si>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</si>
  <si>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</si>
  <si>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</si>
  <si>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</si>
  <si>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</si>
  <si>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</si>
  <si>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</si>
  <si>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</si>
  <si>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</si>
  <si>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</si>
  <si>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</si>
  <si>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</si>
  <si>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</si>
  <si>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</si>
  <si>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</si>
  <si>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</si>
  <si>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</si>
  <si>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</si>
  <si>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</si>
  <si>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</si>
  <si>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</si>
  <si>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</si>
  <si>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</si>
  <si>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</si>
  <si>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</si>
  <si>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</si>
  <si>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</si>
  <si>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</si>
  <si>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</si>
  <si>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</si>
  <si>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</si>
  <si>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</si>
  <si>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</si>
  <si>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</si>
  <si>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</si>
  <si>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</si>
  <si>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</si>
  <si>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</si>
  <si>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</si>
  <si>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</si>
  <si>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</si>
  <si>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</si>
  <si>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</si>
  <si>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</si>
  <si>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</si>
  <si>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</si>
  <si>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</si>
  <si>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</si>
  <si>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</si>
  <si>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</si>
  <si>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</si>
  <si>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</si>
  <si>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</si>
  <si>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</si>
  <si>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</si>
  <si>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</si>
  <si>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</si>
  <si>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</si>
  <si>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</si>
  <si>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</si>
  <si>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</si>
  <si>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</si>
  <si>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</si>
  <si>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</si>
  <si>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</si>
  <si>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</si>
  <si>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</si>
  <si>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</si>
  <si>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</si>
  <si>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</si>
  <si>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</si>
  <si>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</si>
  <si>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</si>
  <si>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</si>
  <si>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</si>
  <si>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</si>
  <si>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</si>
  <si>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</si>
  <si>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</si>
  <si>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</si>
  <si>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</si>
  <si>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</si>
  <si>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</si>
  <si>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</si>
  <si>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</si>
  <si>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</si>
  <si>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</si>
  <si>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</si>
  <si>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</si>
  <si>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</si>
  <si>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</si>
  <si>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</si>
  <si>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</si>
  <si>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</si>
  <si>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</si>
  <si>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</si>
  <si>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</si>
  <si>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</si>
  <si>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</si>
  <si>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</si>
  <si>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</si>
  <si>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</si>
  <si>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</si>
  <si>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</si>
  <si>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</si>
  <si>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</si>
  <si>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</si>
  <si>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</si>
  <si>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</si>
  <si>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</si>
  <si>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</si>
  <si>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</si>
  <si>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</si>
  <si>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</si>
  <si>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</si>
  <si>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</si>
  <si>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</si>
  <si>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</si>
  <si>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</si>
  <si>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</si>
  <si>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</si>
  <si>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</si>
  <si>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</si>
  <si>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</si>
  <si>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</si>
  <si>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</si>
  <si>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</si>
  <si>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</si>
  <si>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</si>
  <si>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</si>
  <si>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</si>
  <si>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</si>
  <si>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</si>
  <si>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</si>
  <si>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</si>
  <si>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</si>
  <si>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</si>
  <si>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</si>
  <si>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</si>
  <si>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</si>
  <si>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</si>
  <si>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</si>
  <si>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</si>
  <si>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</si>
  <si>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</si>
  <si>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</si>
  <si>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</si>
  <si>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</si>
  <si>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</si>
  <si>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</si>
  <si>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</si>
  <si>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</si>
  <si>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</si>
  <si>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</si>
  <si>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</si>
  <si>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</si>
  <si>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</si>
  <si>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</si>
  <si>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</si>
  <si>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</si>
  <si>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</si>
  <si>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</si>
  <si>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</si>
  <si>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</si>
  <si>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</si>
  <si>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</si>
  <si>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</si>
  <si>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</si>
  <si>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</si>
  <si>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</si>
  <si>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</si>
  <si>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</si>
  <si>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</si>
  <si>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</si>
  <si>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</si>
  <si>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</si>
  <si>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</si>
  <si>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</si>
  <si>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</si>
  <si>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</si>
  <si>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</si>
  <si>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</si>
  <si>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</si>
  <si>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</si>
  <si>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</si>
  <si>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</si>
  <si>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</si>
  <si>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</si>
  <si>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</si>
  <si>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</si>
  <si>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</si>
  <si>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</si>
  <si>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</si>
  <si>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</si>
  <si>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</si>
  <si>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</si>
  <si>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</si>
  <si>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</si>
  <si>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</si>
  <si>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</si>
  <si>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</si>
  <si>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</si>
  <si>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</si>
  <si>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</si>
  <si>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</si>
  <si>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</si>
  <si>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</si>
  <si>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</si>
  <si>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</si>
  <si>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</si>
  <si>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</si>
  <si>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</si>
  <si>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</si>
  <si>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</si>
  <si>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</si>
  <si>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</si>
  <si>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</si>
  <si>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</si>
  <si>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</si>
  <si>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</si>
  <si>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</si>
  <si>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</si>
  <si>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</si>
  <si>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</si>
  <si>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</si>
  <si>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</si>
  <si>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</si>
  <si>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</si>
  <si>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</si>
  <si>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</si>
  <si>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</si>
  <si>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</si>
  <si>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</si>
  <si>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</si>
  <si>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</si>
  <si>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</si>
  <si>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</si>
  <si>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</si>
  <si>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</si>
  <si>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</si>
  <si>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</si>
  <si>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</si>
  <si>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</si>
  <si>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</si>
  <si>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</si>
  <si>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</si>
  <si>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</si>
  <si>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</si>
  <si>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</si>
  <si>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</si>
  <si>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</si>
  <si>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</si>
  <si>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</si>
  <si>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</si>
  <si>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</si>
  <si>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</si>
  <si>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</si>
  <si>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</si>
  <si>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</si>
  <si>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</si>
  <si>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</si>
  <si>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</si>
  <si>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</si>
  <si>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</si>
  <si>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</si>
  <si>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</si>
  <si>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</si>
  <si>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</si>
  <si>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</si>
  <si>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</si>
  <si>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</si>
  <si>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</si>
  <si>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</si>
  <si>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</si>
  <si>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</si>
  <si>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</si>
  <si>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</si>
  <si>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</si>
  <si>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</si>
  <si>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</si>
  <si>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</si>
  <si>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</si>
  <si>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</si>
  <si>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</si>
  <si>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</si>
  <si>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</si>
  <si>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</si>
  <si>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</si>
  <si>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</si>
  <si>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</si>
  <si>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</si>
  <si>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</si>
  <si>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</si>
  <si>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</si>
  <si>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</si>
  <si>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</si>
  <si>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</si>
  <si>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</si>
  <si>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</si>
  <si>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</si>
  <si>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</si>
  <si>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</si>
  <si>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</si>
  <si>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</si>
  <si>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</si>
  <si>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</si>
  <si>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</si>
  <si>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</si>
  <si>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</si>
  <si>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</si>
  <si>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</si>
  <si>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</si>
  <si>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</si>
  <si>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</si>
  <si>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</si>
  <si>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</si>
  <si>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</si>
  <si>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</si>
  <si>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</si>
  <si>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</si>
  <si>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</si>
  <si>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</si>
  <si>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</si>
  <si>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</si>
  <si>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</si>
  <si>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</si>
  <si>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</si>
  <si>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</si>
  <si>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</si>
  <si>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</si>
  <si>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</si>
  <si>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</si>
  <si>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</si>
  <si>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</si>
  <si>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</si>
  <si>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</si>
  <si>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</si>
  <si>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</si>
  <si>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</si>
  <si>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</si>
  <si>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</si>
  <si>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</si>
  <si>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</si>
  <si>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</si>
  <si>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</si>
  <si>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</si>
  <si>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</si>
  <si>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</si>
  <si>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</si>
  <si>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</si>
  <si>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</si>
  <si>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</si>
  <si>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</si>
  <si>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</si>
  <si>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</si>
  <si>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</si>
  <si>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</si>
  <si>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</si>
  <si>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</si>
  <si>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</si>
  <si>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</si>
  <si>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</si>
  <si>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</si>
  <si>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</si>
  <si>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</si>
  <si>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</si>
  <si>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</si>
  <si>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</si>
  <si>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</si>
  <si>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</si>
  <si>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</si>
  <si>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</si>
  <si>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</si>
  <si>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</si>
  <si>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</si>
  <si>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</si>
  <si>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</si>
  <si>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</si>
  <si>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</si>
  <si>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</si>
  <si>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</si>
  <si>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</si>
  <si>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</si>
  <si>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</si>
  <si>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</si>
  <si>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</si>
  <si>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</si>
  <si>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</si>
  <si>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</si>
  <si>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</si>
  <si>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</si>
  <si>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</si>
  <si>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</si>
  <si>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</si>
  <si>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</si>
  <si>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</si>
  <si>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</si>
  <si>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</si>
  <si>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</si>
  <si>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</si>
  <si>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</si>
  <si>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</si>
  <si>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</si>
  <si>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</si>
  <si>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</si>
  <si>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</si>
  <si>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</si>
  <si>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</si>
  <si>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</si>
  <si>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</si>
  <si>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</si>
  <si>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</si>
  <si>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</si>
  <si>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</si>
  <si>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</si>
  <si>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</si>
  <si>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</si>
  <si>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</si>
  <si>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</si>
  <si>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</si>
  <si>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</si>
  <si>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</si>
  <si>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</si>
  <si>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</si>
  <si>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</si>
  <si>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</si>
  <si>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</si>
  <si>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</si>
  <si>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</si>
  <si>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</si>
  <si>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</si>
  <si>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</si>
  <si>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</si>
  <si>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</si>
  <si>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</si>
  <si>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</si>
  <si>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</si>
  <si>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</si>
  <si>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</si>
  <si>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</si>
  <si>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</si>
  <si>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</si>
  <si>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</si>
  <si>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</si>
  <si>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</si>
  <si>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</si>
  <si>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</si>
  <si>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</si>
  <si>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</si>
  <si>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</si>
  <si>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</si>
  <si>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</si>
  <si>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</si>
  <si>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</si>
  <si>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</si>
  <si>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</si>
  <si>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</si>
  <si>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</si>
  <si>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</si>
  <si>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</si>
  <si>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</si>
  <si>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</si>
  <si>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</si>
  <si>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</si>
  <si>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</si>
  <si>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</si>
  <si>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</si>
  <si>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</si>
  <si>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</si>
  <si>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</si>
  <si>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</si>
  <si>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</si>
  <si>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</si>
  <si>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</si>
  <si>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</si>
  <si>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</si>
  <si>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</si>
  <si>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</si>
  <si>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</si>
  <si>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</si>
  <si>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</si>
  <si>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</si>
  <si>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</si>
  <si>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</si>
  <si>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</si>
  <si>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</si>
  <si>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</si>
  <si>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</si>
  <si>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</si>
  <si>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</si>
  <si>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</si>
  <si>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</si>
  <si>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</si>
  <si>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</si>
  <si>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</si>
  <si>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</si>
  <si>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</si>
  <si>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</si>
  <si>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</si>
  <si>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</si>
  <si>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</si>
  <si>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</si>
  <si>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</si>
  <si>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</si>
  <si>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</si>
  <si>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</si>
  <si>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</si>
  <si>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</si>
  <si>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</si>
  <si>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</si>
  <si>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</si>
  <si>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</si>
  <si>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</si>
  <si>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</si>
  <si>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</si>
  <si>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</si>
  <si>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</si>
  <si>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</si>
  <si>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</si>
  <si>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</si>
  <si>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</si>
  <si>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</si>
  <si>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</si>
  <si>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</si>
  <si>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</si>
  <si>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</si>
  <si>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</si>
  <si>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</si>
  <si>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</si>
  <si>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</si>
  <si>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</si>
  <si>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</si>
  <si>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</si>
  <si>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</si>
  <si>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</si>
  <si>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</si>
  <si>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</si>
  <si>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</si>
  <si>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</si>
  <si>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</si>
  <si>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</si>
  <si>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</si>
  <si>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</si>
  <si>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</si>
  <si>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</si>
  <si>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</si>
  <si>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</si>
  <si>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</si>
  <si>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</si>
  <si>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</si>
  <si>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</si>
  <si>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</si>
  <si>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</si>
  <si>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</si>
  <si>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</si>
  <si>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</si>
  <si>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</si>
  <si>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</si>
  <si>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</si>
  <si>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</si>
  <si>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</si>
  <si>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</si>
  <si>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</si>
  <si>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</si>
  <si>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</si>
  <si>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</si>
  <si>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</si>
  <si>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</si>
  <si>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</si>
  <si>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</si>
  <si>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</si>
  <si>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</si>
  <si>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</si>
  <si>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</si>
  <si>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</si>
  <si>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</si>
  <si>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</si>
  <si>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</si>
  <si>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</si>
  <si>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</si>
  <si>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</si>
  <si>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</si>
  <si>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</si>
  <si>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</si>
  <si>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</si>
  <si>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</si>
  <si>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</si>
  <si>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</si>
  <si>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</si>
  <si>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</si>
  <si>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</si>
  <si>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</si>
  <si>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</si>
  <si>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</si>
  <si>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</si>
  <si>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</si>
  <si>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</si>
  <si>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</si>
  <si>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</si>
  <si>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</si>
  <si>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</si>
  <si>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</si>
  <si>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</si>
  <si>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</si>
  <si>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</si>
  <si>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</si>
  <si>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</si>
  <si>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</si>
  <si>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</si>
  <si>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</si>
  <si>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</si>
  <si>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</si>
  <si>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</si>
  <si>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</si>
  <si>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</si>
  <si>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</si>
  <si>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</si>
  <si>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</si>
  <si>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</si>
  <si>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</si>
  <si>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</si>
  <si>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</si>
  <si>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</si>
  <si>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</si>
  <si>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</si>
  <si>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</si>
  <si>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</si>
  <si>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</si>
  <si>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</si>
  <si>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</si>
  <si>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</si>
  <si>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</si>
  <si>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</si>
  <si>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</si>
  <si>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</si>
  <si>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</si>
  <si>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</si>
  <si>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</si>
  <si>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</si>
  <si>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</si>
  <si>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</si>
  <si>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</si>
  <si>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</si>
  <si>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</si>
  <si>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</si>
  <si>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</si>
  <si>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</si>
  <si>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</si>
  <si>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</si>
  <si>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</si>
  <si>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</si>
  <si>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</si>
  <si>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</si>
  <si>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</si>
  <si>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</si>
  <si>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</si>
  <si>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</si>
  <si>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</si>
  <si>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</si>
  <si>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</si>
  <si>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</si>
  <si>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</si>
  <si>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</si>
  <si>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</si>
  <si>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</si>
  <si>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</si>
  <si>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</si>
  <si>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</si>
  <si>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</si>
  <si>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</si>
  <si>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</si>
  <si>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</si>
  <si>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</si>
  <si>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</si>
  <si>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</si>
  <si>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</si>
  <si>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</si>
  <si>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</si>
  <si>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</si>
  <si>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</si>
  <si>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</si>
  <si>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</si>
  <si>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</si>
  <si>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</si>
  <si>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</si>
  <si>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</si>
  <si>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</si>
  <si>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</si>
  <si>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</si>
  <si>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</si>
  <si>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</si>
  <si>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</si>
  <si>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</si>
  <si>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</si>
  <si>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</si>
  <si>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</si>
  <si>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</si>
  <si>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</si>
  <si>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</si>
  <si>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</si>
  <si>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</si>
  <si>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</si>
  <si>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</si>
  <si>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</si>
  <si>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</si>
  <si>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</si>
  <si>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</si>
  <si>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</si>
  <si>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</si>
  <si>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</si>
  <si>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</si>
  <si>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</si>
  <si>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</si>
  <si>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</si>
  <si>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</si>
  <si>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</si>
  <si>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</si>
  <si>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</si>
  <si>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</si>
  <si>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</si>
  <si>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</si>
  <si>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</si>
  <si>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</si>
  <si>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</si>
  <si>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</si>
  <si>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</si>
  <si>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</si>
  <si>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</si>
  <si>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</si>
  <si>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</si>
  <si>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</si>
  <si>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</si>
  <si>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</si>
  <si>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</si>
  <si>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</si>
  <si>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</si>
  <si>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</si>
  <si>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</si>
  <si>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</si>
  <si>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</si>
  <si>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</si>
  <si>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</si>
  <si>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</si>
  <si>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</si>
  <si>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</si>
  <si>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</si>
  <si>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</si>
  <si>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</si>
  <si>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</si>
  <si>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</si>
  <si>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</si>
  <si>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</si>
  <si>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</si>
  <si>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</si>
  <si>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</si>
  <si>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</si>
  <si>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</si>
  <si>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</si>
  <si>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</si>
  <si>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</si>
  <si>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</si>
  <si>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</si>
  <si>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</si>
  <si>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</si>
  <si>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</si>
  <si>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</si>
  <si>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</si>
  <si>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</si>
  <si>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</si>
  <si>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</si>
  <si>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</si>
  <si>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</si>
  <si>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</si>
  <si>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</si>
  <si>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</si>
  <si>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</si>
  <si>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</si>
  <si>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</si>
  <si>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</si>
  <si>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</si>
  <si>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</si>
  <si>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</si>
  <si>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</si>
  <si>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</si>
  <si>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</si>
  <si>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</si>
  <si>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</si>
  <si>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</si>
  <si>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</si>
  <si>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</si>
  <si>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</si>
  <si>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</si>
  <si>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</si>
  <si>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</si>
  <si>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</si>
  <si>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</si>
  <si>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</si>
  <si>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</si>
  <si>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</si>
  <si>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</si>
  <si>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</si>
  <si>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</si>
  <si>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</si>
  <si>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</si>
  <si>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</si>
  <si>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</si>
  <si>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</si>
  <si>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</si>
  <si>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</si>
  <si>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</si>
  <si>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</si>
  <si>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</si>
  <si>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</si>
  <si>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</si>
  <si>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</si>
  <si>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</si>
  <si>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</si>
  <si>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</si>
  <si>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</si>
  <si>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</si>
  <si>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</si>
  <si>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</si>
  <si>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</si>
  <si>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</si>
  <si>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</si>
  <si>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</si>
  <si>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</si>
  <si>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</si>
  <si>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</si>
  <si>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</si>
  <si>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</si>
  <si>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</si>
  <si>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</si>
  <si>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</si>
  <si>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</si>
  <si>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</si>
  <si>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</si>
  <si>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</si>
  <si>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</si>
  <si>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</si>
  <si>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</si>
  <si>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</si>
  <si>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</si>
  <si>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</si>
  <si>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</si>
  <si>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</si>
  <si>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</si>
  <si>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</si>
  <si>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</si>
  <si>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</si>
  <si>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</si>
  <si>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</si>
  <si>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</si>
  <si>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</si>
  <si>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</si>
  <si>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</si>
  <si>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</si>
  <si>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</si>
  <si>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</si>
  <si>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</si>
  <si>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</si>
  <si>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</si>
  <si>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</si>
  <si>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</si>
  <si>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</si>
  <si>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</si>
  <si>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</si>
  <si>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</si>
  <si>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</si>
  <si>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</si>
  <si>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</si>
  <si>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</si>
  <si>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</si>
  <si>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</si>
  <si>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</si>
  <si>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</si>
  <si>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</si>
  <si>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</si>
  <si>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</si>
  <si>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</si>
  <si>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</si>
  <si>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</si>
  <si>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</si>
  <si>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</si>
  <si>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</si>
  <si>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</si>
  <si>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</si>
  <si>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</si>
  <si>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</si>
  <si>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</si>
  <si>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</si>
  <si>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</si>
  <si>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</si>
  <si>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</si>
  <si>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</si>
  <si>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</si>
  <si>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</si>
  <si>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</si>
  <si>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</si>
  <si>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</si>
  <si>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</si>
  <si>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</si>
  <si>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</si>
  <si>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</si>
  <si>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</si>
  <si>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</si>
  <si>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</si>
  <si>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</si>
  <si>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</si>
  <si>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</si>
  <si>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</si>
  <si>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</si>
  <si>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</si>
  <si>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</si>
  <si>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</si>
  <si>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</si>
  <si>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</si>
  <si>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</si>
  <si>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</si>
  <si>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</si>
  <si>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</si>
  <si>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</si>
  <si>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</si>
  <si>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</si>
  <si>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</si>
  <si>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</si>
  <si>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</si>
  <si>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</si>
  <si>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</si>
  <si>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</si>
  <si>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</si>
  <si>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</si>
  <si>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</si>
  <si>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</si>
  <si>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</si>
  <si>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</si>
  <si>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</si>
  <si>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</si>
  <si>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</si>
  <si>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</si>
  <si>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</si>
  <si>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</si>
  <si>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</si>
  <si>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</si>
  <si>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</si>
  <si>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</si>
  <si>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</si>
  <si>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</si>
  <si>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</si>
  <si>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</si>
  <si>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</si>
  <si>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</si>
  <si>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</si>
  <si>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</si>
  <si>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</si>
  <si>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</si>
  <si>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</si>
  <si>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</si>
  <si>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</si>
  <si>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</si>
  <si>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</si>
  <si>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</si>
  <si>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</si>
  <si>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</si>
  <si>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</si>
  <si>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</si>
  <si>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</si>
  <si>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</si>
  <si>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</si>
  <si>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</si>
  <si>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</si>
  <si>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</si>
  <si>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</si>
  <si>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</si>
  <si>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</si>
  <si>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</si>
  <si>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</si>
  <si>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</si>
  <si>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</si>
  <si>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</si>
  <si>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</si>
  <si>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</si>
  <si>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</si>
  <si>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</si>
  <si>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</si>
  <si>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</si>
  <si>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</si>
  <si>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</si>
  <si>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</si>
  <si>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</si>
  <si>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</si>
  <si>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</si>
  <si>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</si>
  <si>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</si>
  <si>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</si>
  <si>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</si>
  <si>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</si>
  <si>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</si>
  <si>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</si>
  <si>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</si>
  <si>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</si>
  <si>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</si>
  <si>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</si>
  <si>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</si>
  <si>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</si>
  <si>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</si>
  <si>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</si>
  <si>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</si>
  <si>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</si>
  <si>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</si>
  <si>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</si>
  <si>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</si>
  <si>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</si>
  <si>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</si>
  <si>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</si>
  <si>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</si>
  <si>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</si>
  <si>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</si>
  <si>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</si>
  <si>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</si>
  <si>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</si>
  <si>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</si>
  <si>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</si>
  <si>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</si>
  <si>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</si>
  <si>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</si>
  <si>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</si>
  <si>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</si>
  <si>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</si>
  <si>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</si>
  <si>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</si>
  <si>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</si>
  <si>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</si>
  <si>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</si>
  <si>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</si>
  <si>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</si>
  <si>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</si>
  <si>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</si>
  <si>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</si>
  <si>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</si>
  <si>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</si>
  <si>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</si>
  <si>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</si>
  <si>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</si>
  <si>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</si>
  <si>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</si>
  <si>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</si>
  <si>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</si>
  <si>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</si>
  <si>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</si>
  <si>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</si>
  <si>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</si>
  <si>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</si>
  <si>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</si>
  <si>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</si>
  <si>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</si>
  <si>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</si>
  <si>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</si>
  <si>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</si>
  <si>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</si>
  <si>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</si>
  <si>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</si>
  <si>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</si>
  <si>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</si>
  <si>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</si>
  <si>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</si>
  <si>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</si>
  <si>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</si>
  <si>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</si>
  <si>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</si>
  <si>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</si>
  <si>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</si>
  <si>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</si>
  <si>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</si>
  <si>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</si>
  <si>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</si>
  <si>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</si>
  <si>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</si>
  <si>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</si>
  <si>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</si>
  <si>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</si>
  <si>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</si>
  <si>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</si>
  <si>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</si>
  <si>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</si>
  <si>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</si>
  <si>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</si>
  <si>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</si>
  <si>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</si>
  <si>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</si>
  <si>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</si>
  <si>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</si>
  <si>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</si>
  <si>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</si>
  <si>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</si>
  <si>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</si>
  <si>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</si>
  <si>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</si>
  <si>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</si>
  <si>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</si>
  <si>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</si>
  <si>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</si>
  <si>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</si>
  <si>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</si>
  <si>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</si>
  <si>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</si>
  <si>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</si>
  <si>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</si>
  <si>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</si>
  <si>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</si>
  <si>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</si>
  <si>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</si>
  <si>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</si>
  <si>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</si>
  <si>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</si>
  <si>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</si>
  <si>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</si>
  <si>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</si>
  <si>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</si>
  <si>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</si>
  <si>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</si>
  <si>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</si>
  <si>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</si>
  <si>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</si>
  <si>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</si>
  <si>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</si>
  <si>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</si>
  <si>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</si>
  <si>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</si>
  <si>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</si>
  <si>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</si>
  <si>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</si>
  <si>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</si>
  <si>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</si>
  <si>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</si>
  <si>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</si>
  <si>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</si>
  <si>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</si>
  <si>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</si>
  <si>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</si>
  <si>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</si>
  <si>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</si>
  <si>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</si>
  <si>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</si>
  <si>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</si>
  <si>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</si>
  <si>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</si>
  <si>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</si>
  <si>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</si>
  <si>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</si>
  <si>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</si>
  <si>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</si>
  <si>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</si>
  <si>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</si>
  <si>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</si>
  <si>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</si>
  <si>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</si>
  <si>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</si>
  <si>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</si>
  <si>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</si>
  <si>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</si>
  <si>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</si>
  <si>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</si>
  <si>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</si>
  <si>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</si>
  <si>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</si>
  <si>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</si>
  <si>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</si>
  <si>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</si>
  <si>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</si>
  <si>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</si>
  <si>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</si>
  <si>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</si>
  <si>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</si>
  <si>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</si>
  <si>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</si>
  <si>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</si>
  <si>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</si>
  <si>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</si>
  <si>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</si>
  <si>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</si>
  <si>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</si>
  <si>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</si>
  <si>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</si>
  <si>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</si>
  <si>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</si>
  <si>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</si>
  <si>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</si>
  <si>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</si>
  <si>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</si>
  <si>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</si>
  <si>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</si>
  <si>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</si>
  <si>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</si>
  <si>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</si>
  <si>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</si>
  <si>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</si>
  <si>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</si>
  <si>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</si>
  <si>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</si>
  <si>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</si>
  <si>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</si>
  <si>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</si>
  <si>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</si>
  <si>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</si>
  <si>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</si>
  <si>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</si>
  <si>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</si>
  <si>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</si>
  <si>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</si>
  <si>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</si>
  <si>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</si>
  <si>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</si>
  <si>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</si>
  <si>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</si>
  <si>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</si>
  <si>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</si>
  <si>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</si>
  <si>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</si>
  <si>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</si>
  <si>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</si>
  <si>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</si>
  <si>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</si>
  <si>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</si>
  <si>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</si>
  <si>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</si>
  <si>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</si>
  <si>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</si>
  <si>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</si>
  <si>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</si>
  <si>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</si>
  <si>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</si>
  <si>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</si>
  <si>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</si>
  <si>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</si>
  <si>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</si>
  <si>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</si>
  <si>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</si>
  <si>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</si>
  <si>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</si>
  <si>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</si>
  <si>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</si>
  <si>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</si>
  <si>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</si>
  <si>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</si>
  <si>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</si>
  <si>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</si>
  <si>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</si>
  <si>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</si>
  <si>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</si>
  <si>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</si>
  <si>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</si>
  <si>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</si>
  <si>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</si>
  <si>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</si>
  <si>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</si>
  <si>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</si>
  <si>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</si>
  <si>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</si>
  <si>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</si>
  <si>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</si>
  <si>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</si>
  <si>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</si>
  <si>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</si>
  <si>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</si>
  <si>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</si>
  <si>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</si>
  <si>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</si>
  <si>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</si>
  <si>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</si>
  <si>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</si>
  <si>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</si>
  <si>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</si>
  <si>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</si>
  <si>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</si>
  <si>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</si>
  <si>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</si>
  <si>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</si>
  <si>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</si>
  <si>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</si>
  <si>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</si>
  <si>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</si>
  <si>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</si>
  <si>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</si>
  <si>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</si>
  <si>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</si>
  <si>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</si>
  <si>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</si>
  <si>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</si>
  <si>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</si>
  <si>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</si>
  <si>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</si>
  <si>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</si>
  <si>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</si>
  <si>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</si>
  <si>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</si>
  <si>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</si>
  <si>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</si>
  <si>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</si>
  <si>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</si>
  <si>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</si>
  <si>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</si>
  <si>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</si>
  <si>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</si>
  <si>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</si>
  <si>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</si>
  <si>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</si>
  <si>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</si>
  <si>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</si>
  <si>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</si>
  <si>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</si>
  <si>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</si>
  <si>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</si>
  <si>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</si>
  <si>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</si>
  <si>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</si>
  <si>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</si>
  <si>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</si>
  <si>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</si>
  <si>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</si>
  <si>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</si>
  <si>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</si>
  <si>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</si>
  <si>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</si>
  <si>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</si>
  <si>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</si>
  <si>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</si>
  <si>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</si>
  <si>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</si>
  <si>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</si>
  <si>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</si>
  <si>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</si>
  <si>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</si>
  <si>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</si>
  <si>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</si>
  <si>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</si>
  <si>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</si>
  <si>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</si>
  <si>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</si>
  <si>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</si>
  <si>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</si>
  <si>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</si>
  <si>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</si>
  <si>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</si>
  <si>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</si>
  <si>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</si>
  <si>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</si>
  <si>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</si>
  <si>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</si>
  <si>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</si>
  <si>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</si>
  <si>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</si>
  <si>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</si>
  <si>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</si>
  <si>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</si>
  <si>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</si>
  <si>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</si>
  <si>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</si>
  <si>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</si>
  <si>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</si>
  <si>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</si>
  <si>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</si>
  <si>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</si>
  <si>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</si>
  <si>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</si>
  <si>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</si>
  <si>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</si>
  <si>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</si>
  <si>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</si>
  <si>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</si>
  <si>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</si>
  <si>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</si>
  <si>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</si>
  <si>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</si>
  <si>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</si>
  <si>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</si>
  <si>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</si>
  <si>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</si>
  <si>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</si>
  <si>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</si>
  <si>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</si>
  <si>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</si>
  <si>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</si>
  <si>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</si>
  <si>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</si>
  <si>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</si>
  <si>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</si>
  <si>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</si>
  <si>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</si>
  <si>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</si>
  <si>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</si>
  <si>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</si>
  <si>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</si>
  <si>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</si>
  <si>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</si>
  <si>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</si>
  <si>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</si>
  <si>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</si>
  <si>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</si>
  <si>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</si>
  <si>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</si>
  <si>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</si>
  <si>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</si>
  <si>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</si>
  <si>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</si>
  <si>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</si>
  <si>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</si>
  <si>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</si>
  <si>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</si>
  <si>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</si>
  <si>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</si>
  <si>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</si>
  <si>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</si>
  <si>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</si>
  <si>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</si>
  <si>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</si>
  <si>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</si>
  <si>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</si>
  <si>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</si>
  <si>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</si>
  <si>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</si>
  <si>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</si>
  <si>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</si>
  <si>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</si>
  <si>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</si>
  <si>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</si>
  <si>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</si>
  <si>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</si>
  <si>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</si>
  <si>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</si>
  <si>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</si>
  <si>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</si>
  <si>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</si>
  <si>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</si>
  <si>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</si>
  <si>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</si>
  <si>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</si>
  <si>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</si>
  <si>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</si>
  <si>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</si>
  <si>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</si>
  <si>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</si>
  <si>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</si>
  <si>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</si>
  <si>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</si>
  <si>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</si>
  <si>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</si>
  <si>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</si>
  <si>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</si>
  <si>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</si>
  <si>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</si>
  <si>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</si>
  <si>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</si>
  <si>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</si>
  <si>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</si>
  <si>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</si>
  <si>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</si>
  <si>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</si>
  <si>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</si>
  <si>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</si>
  <si>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</si>
  <si>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</si>
  <si>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</si>
  <si>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</si>
  <si>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</si>
  <si>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</si>
  <si>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</si>
  <si>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</si>
  <si>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</si>
  <si>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</si>
  <si>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</si>
  <si>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</si>
  <si>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</si>
  <si>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</si>
  <si>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</si>
  <si>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</si>
  <si>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</si>
  <si>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</si>
  <si>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</si>
  <si>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</si>
  <si>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</si>
  <si>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</si>
  <si>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</si>
  <si>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</si>
  <si>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</si>
  <si>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</si>
  <si>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</si>
  <si>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</si>
  <si>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</si>
  <si>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</si>
  <si>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</si>
  <si>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</si>
  <si>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</si>
  <si>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</si>
  <si>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</si>
  <si>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</si>
  <si>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</si>
  <si>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</si>
  <si>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</si>
  <si>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</si>
  <si>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</si>
  <si>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</si>
  <si>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</si>
  <si>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</si>
  <si>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</si>
  <si>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</si>
  <si>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</si>
  <si>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</si>
  <si>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</si>
  <si>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</si>
  <si>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</si>
  <si>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</si>
  <si>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</si>
  <si>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</si>
  <si>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</si>
  <si>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</si>
  <si>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</si>
  <si>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</si>
  <si>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</si>
  <si>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</si>
  <si>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</si>
  <si>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</si>
  <si>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</si>
  <si>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</si>
  <si>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</si>
  <si>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</si>
  <si>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</si>
  <si>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</si>
  <si>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</si>
  <si>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</si>
  <si>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</si>
  <si>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</si>
  <si>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</si>
  <si>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</si>
  <si>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</si>
  <si>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</si>
  <si>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</si>
  <si>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</si>
  <si>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</si>
  <si>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</si>
  <si>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</si>
  <si>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</si>
  <si>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</si>
  <si>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</si>
  <si>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</si>
  <si>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</si>
  <si>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</si>
  <si>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</si>
  <si>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</si>
  <si>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</si>
  <si>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</si>
  <si>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</si>
  <si>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</si>
  <si>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</si>
  <si>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</si>
  <si>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</si>
  <si>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</si>
  <si>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</si>
  <si>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</si>
  <si>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</si>
  <si>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</si>
  <si>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</si>
  <si>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</si>
  <si>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</si>
  <si>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</si>
  <si>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</si>
  <si>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</si>
  <si>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</si>
  <si>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</si>
  <si>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</si>
  <si>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</si>
  <si>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</si>
  <si>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</si>
  <si>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</si>
  <si>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</si>
  <si>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</si>
  <si>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</si>
  <si>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</si>
  <si>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</si>
  <si>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</si>
  <si>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</si>
  <si>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</si>
  <si>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</si>
  <si>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</si>
  <si>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</si>
  <si>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</si>
  <si>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</si>
  <si>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</si>
  <si>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</si>
  <si>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</si>
  <si>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</si>
  <si>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</si>
  <si>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</si>
  <si>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</si>
  <si>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</si>
  <si>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</si>
  <si>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</si>
  <si>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</si>
  <si>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</si>
  <si>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</si>
  <si>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</si>
  <si>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</si>
  <si>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</si>
  <si>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</si>
  <si>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</si>
  <si>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</si>
  <si>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</si>
  <si>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</si>
  <si>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</si>
  <si>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</si>
  <si>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</si>
  <si>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</si>
  <si>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</si>
  <si>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</si>
  <si>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</si>
  <si>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</si>
  <si>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</si>
  <si>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</si>
  <si>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</si>
  <si>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</si>
  <si>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</si>
  <si>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</si>
  <si>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</si>
  <si>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</si>
  <si>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</si>
  <si>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</si>
  <si>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</si>
  <si>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</si>
  <si>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</si>
  <si>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</si>
  <si>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</si>
  <si>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</si>
  <si>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</si>
  <si>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</si>
  <si>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</si>
  <si>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</si>
  <si>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</si>
  <si>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</si>
  <si>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</si>
  <si>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</si>
  <si>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</si>
  <si>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</si>
  <si>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</si>
  <si>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</si>
  <si>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</si>
  <si>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</si>
  <si>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</si>
  <si>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</si>
  <si>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</si>
  <si>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</si>
  <si>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</si>
  <si>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</si>
  <si>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</si>
  <si>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</si>
  <si>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</si>
  <si>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</si>
  <si>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</si>
  <si>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</si>
  <si>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</si>
  <si>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</si>
  <si>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</si>
  <si>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</si>
  <si>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</si>
  <si>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</si>
  <si>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</si>
  <si>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</si>
  <si>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</si>
  <si>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</si>
  <si>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</si>
  <si>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</si>
  <si>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</si>
  <si>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</si>
  <si>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</si>
  <si>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</si>
  <si>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</si>
  <si>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</si>
  <si>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</si>
  <si>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</si>
  <si>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</si>
  <si>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</si>
  <si>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</si>
  <si>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</si>
  <si>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</si>
  <si>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</si>
  <si>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</si>
  <si>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</si>
  <si>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</si>
  <si>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</si>
  <si>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</si>
  <si>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</si>
  <si>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</si>
  <si>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</si>
  <si>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</si>
  <si>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</si>
  <si>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</si>
  <si>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</si>
  <si>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</si>
  <si>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</si>
  <si>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</si>
  <si>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</si>
  <si>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</si>
  <si>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</si>
  <si>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</si>
  <si>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</si>
  <si>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</si>
  <si>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</si>
  <si>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</si>
  <si>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</si>
  <si>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</si>
  <si>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</si>
  <si>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</si>
  <si>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</si>
  <si>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</si>
  <si>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</si>
  <si>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</si>
  <si>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</si>
  <si>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</si>
  <si>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</si>
  <si>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</si>
  <si>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</si>
  <si>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</si>
  <si>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</si>
  <si>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</si>
  <si>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</si>
  <si>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</si>
  <si>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</si>
  <si>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</si>
  <si>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</si>
  <si>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</si>
  <si>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</si>
  <si>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</si>
  <si>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</si>
  <si>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</si>
  <si>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</si>
  <si>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</si>
  <si>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</si>
  <si>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</si>
  <si>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</si>
  <si>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</si>
  <si>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</si>
  <si>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</si>
  <si>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</si>
  <si>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</si>
  <si>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</si>
  <si>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</si>
  <si>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</si>
  <si>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</si>
  <si>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</si>
  <si>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</si>
  <si>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</si>
  <si>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</si>
  <si>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</si>
  <si>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</si>
  <si>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</si>
  <si>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</si>
  <si>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</si>
  <si>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</si>
  <si>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</si>
  <si>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</si>
  <si>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</si>
  <si>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</si>
  <si>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</si>
  <si>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</si>
  <si>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</si>
  <si>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</si>
  <si>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</si>
  <si>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</si>
  <si>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</si>
  <si>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</si>
  <si>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</si>
  <si>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</si>
  <si>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</si>
  <si>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</si>
  <si>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</si>
  <si>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</si>
  <si>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</si>
  <si>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</si>
  <si>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</si>
  <si>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</si>
  <si>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</si>
  <si>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</si>
  <si>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</si>
  <si>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</si>
  <si>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</si>
  <si>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</si>
  <si>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</si>
  <si>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</si>
  <si>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</si>
  <si>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</si>
  <si>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</si>
  <si>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</si>
  <si>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</si>
  <si>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</si>
  <si>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</si>
  <si>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</si>
  <si>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</si>
  <si>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</si>
  <si>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</si>
  <si>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</si>
  <si>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</si>
  <si>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</si>
  <si>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</si>
  <si>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</si>
  <si>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</si>
  <si>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</si>
  <si>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</si>
  <si>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</si>
  <si>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</si>
  <si>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</si>
  <si>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</si>
  <si>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</si>
  <si>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</si>
  <si>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</si>
  <si>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</si>
  <si>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</si>
  <si>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</si>
  <si>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</si>
  <si>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</si>
  <si>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</si>
  <si>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</si>
  <si>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</si>
  <si>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</si>
  <si>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</si>
  <si>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</si>
  <si>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</si>
  <si>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</si>
  <si>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</si>
  <si>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</si>
  <si>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</si>
  <si>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</si>
  <si>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</si>
  <si>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</si>
  <si>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</si>
  <si>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</si>
  <si>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</si>
  <si>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</si>
  <si>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</si>
  <si>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</si>
  <si>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</si>
  <si>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</si>
  <si>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</si>
  <si>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</si>
  <si>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</si>
  <si>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</si>
  <si>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</si>
  <si>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</si>
  <si>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</si>
  <si>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</si>
  <si>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</si>
  <si>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</si>
  <si>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</si>
  <si>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</si>
  <si>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</si>
  <si>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</si>
  <si>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</si>
  <si>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</si>
  <si>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</si>
  <si>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</si>
  <si>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</si>
  <si>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</si>
  <si>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</si>
  <si>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</si>
  <si>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</si>
  <si>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</si>
  <si>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</si>
  <si>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</si>
  <si>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</si>
  <si>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</si>
  <si>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</si>
  <si>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</si>
  <si>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</si>
  <si>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</si>
  <si>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</si>
  <si>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</si>
  <si>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</si>
  <si>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</si>
  <si>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</si>
  <si>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</si>
  <si>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</si>
  <si>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</si>
  <si>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</si>
  <si>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</si>
  <si>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</si>
  <si>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</si>
  <si>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</si>
  <si>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</si>
  <si>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</si>
  <si>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</si>
  <si>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</si>
  <si>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</si>
  <si>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</si>
  <si>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</si>
  <si>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</si>
  <si>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</si>
  <si>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</si>
  <si>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</si>
  <si>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</si>
  <si>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</si>
  <si>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</si>
  <si>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</si>
  <si>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</si>
  <si>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</si>
  <si>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</si>
  <si>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</si>
  <si>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</si>
  <si>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</si>
  <si>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</si>
  <si>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</si>
  <si>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</si>
  <si>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</si>
  <si>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</si>
  <si>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</si>
  <si>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</si>
  <si>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</si>
  <si>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</si>
  <si>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</si>
  <si>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</si>
  <si>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</si>
  <si>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</si>
  <si>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</si>
  <si>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</si>
  <si>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</si>
  <si>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</si>
  <si>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</si>
  <si>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</si>
  <si>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</si>
  <si>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</si>
  <si>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</si>
  <si>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</si>
  <si>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</si>
  <si>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</si>
  <si>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</si>
  <si>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</si>
  <si>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</si>
  <si>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</si>
  <si>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</si>
  <si>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</si>
  <si>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</si>
  <si>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</si>
  <si>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</si>
  <si>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</si>
  <si>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</si>
  <si>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</si>
  <si>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</si>
  <si>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</si>
  <si>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</si>
  <si>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</si>
  <si>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</si>
  <si>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</si>
  <si>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</si>
  <si>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</si>
  <si>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</si>
  <si>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</si>
  <si>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</si>
  <si>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</si>
  <si>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</si>
  <si>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</si>
  <si>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</si>
  <si>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</si>
  <si>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</si>
  <si>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</si>
  <si>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</si>
  <si>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</si>
  <si>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</si>
  <si>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</si>
  <si>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</si>
  <si>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</si>
  <si>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</si>
  <si>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</si>
  <si>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</si>
  <si>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</si>
  <si>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</si>
  <si>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</si>
  <si>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</si>
  <si>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</si>
  <si>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</si>
  <si>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</si>
  <si>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</si>
  <si>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</si>
  <si>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</si>
  <si>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</si>
  <si>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</si>
  <si>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</si>
  <si>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</si>
  <si>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</si>
  <si>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</si>
  <si>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</si>
  <si>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</si>
  <si>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</si>
  <si>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</si>
  <si>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</si>
  <si>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</si>
  <si>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</si>
  <si>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</si>
  <si>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</si>
  <si>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</si>
  <si>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</si>
  <si>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</si>
  <si>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</si>
  <si>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</si>
  <si>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</si>
  <si>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</si>
  <si>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</si>
  <si>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</si>
  <si>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</si>
  <si>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</si>
  <si>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</si>
  <si>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</si>
  <si>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</si>
  <si>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</si>
  <si>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</si>
  <si>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</si>
  <si>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</si>
  <si>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</si>
  <si>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</si>
  <si>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</si>
  <si>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</si>
  <si>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</si>
  <si>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</si>
  <si>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</si>
  <si>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</si>
  <si>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</si>
  <si>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</si>
  <si>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</si>
  <si>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</si>
  <si>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</si>
  <si>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</si>
  <si>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</si>
  <si>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</si>
  <si>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</si>
  <si>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</si>
  <si>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</si>
  <si>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</si>
  <si>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</si>
  <si>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</si>
  <si>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</si>
  <si>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</si>
  <si>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</si>
  <si>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</si>
  <si>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</si>
  <si>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</si>
  <si>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</si>
  <si>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</si>
  <si>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</si>
  <si>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</si>
  <si>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</si>
  <si>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</si>
  <si>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</si>
  <si>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</si>
  <si>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</si>
  <si>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</si>
  <si>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</si>
  <si>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</si>
  <si>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</si>
  <si>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</si>
  <si>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</si>
  <si>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</si>
  <si>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</si>
  <si>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</si>
  <si>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</si>
  <si>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</si>
  <si>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</si>
  <si>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</si>
  <si>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</si>
  <si>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</si>
  <si>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</si>
  <si>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</si>
  <si>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</si>
  <si>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</si>
  <si>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</si>
  <si>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</si>
  <si>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</si>
  <si>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</si>
  <si>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</si>
  <si>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</si>
  <si>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</si>
  <si>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</si>
  <si>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</si>
  <si>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</si>
  <si>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</si>
  <si>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</si>
  <si>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</si>
  <si>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</si>
  <si>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</si>
  <si>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</si>
  <si>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</si>
  <si>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</si>
  <si>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</si>
  <si>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</si>
  <si>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</si>
  <si>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</si>
  <si>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</si>
  <si>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</si>
  <si>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</si>
  <si>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</si>
  <si>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</si>
  <si>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</si>
  <si>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</si>
  <si>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</si>
  <si>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</si>
  <si>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</si>
  <si>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</si>
  <si>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</si>
  <si>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</si>
  <si>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</si>
  <si>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</si>
  <si>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</si>
  <si>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</si>
  <si>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</si>
  <si>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</si>
  <si>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</si>
  <si>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</si>
  <si>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</si>
  <si>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</si>
  <si>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</si>
  <si>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</si>
  <si>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</si>
  <si>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</si>
  <si>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</si>
  <si>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</si>
  <si>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</si>
  <si>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</si>
  <si>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</si>
  <si>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</si>
  <si>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</si>
  <si>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</si>
  <si>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</si>
  <si>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</si>
  <si>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</si>
  <si>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</si>
  <si>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</si>
  <si>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</si>
  <si>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</si>
  <si>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</si>
  <si>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</si>
  <si>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</si>
  <si>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</si>
  <si>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</si>
  <si>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</si>
  <si>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</si>
  <si>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</si>
  <si>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</si>
  <si>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</si>
  <si>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</si>
  <si>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</si>
  <si>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</si>
  <si>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</si>
  <si>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</si>
  <si>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</si>
  <si>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</si>
  <si>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</si>
  <si>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</si>
  <si>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</si>
  <si>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</si>
  <si>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</si>
  <si>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</si>
  <si>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</si>
  <si>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</si>
  <si>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</si>
  <si>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</si>
  <si>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</si>
  <si>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</si>
  <si>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</si>
  <si>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</si>
  <si>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</si>
  <si>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</si>
  <si>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</si>
  <si>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</si>
  <si>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</si>
  <si>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</si>
  <si>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</si>
  <si>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</si>
  <si>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</si>
  <si>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</si>
  <si>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</si>
  <si>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</si>
  <si>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</si>
  <si>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</si>
  <si>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</si>
  <si>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</si>
  <si>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</si>
  <si>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</si>
  <si>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</si>
  <si>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</si>
  <si>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</si>
  <si>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</si>
  <si>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</si>
  <si>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</si>
  <si>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</si>
  <si>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</si>
  <si>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</si>
  <si>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</si>
  <si>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</si>
  <si>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</si>
  <si>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</si>
  <si>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</si>
  <si>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</si>
  <si>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</si>
  <si>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</si>
  <si>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</si>
  <si>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</si>
  <si>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</si>
  <si>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</si>
  <si>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</si>
  <si>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</si>
  <si>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</si>
  <si>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</si>
  <si>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</si>
  <si>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</si>
  <si>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</si>
  <si>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</si>
  <si>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</si>
  <si>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</si>
  <si>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</si>
  <si>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</si>
  <si>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</si>
  <si>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</si>
  <si>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</si>
  <si>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</si>
  <si>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</si>
  <si>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</si>
  <si>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</si>
  <si>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</si>
  <si>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</si>
  <si>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</si>
  <si>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</si>
  <si>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</si>
  <si>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</si>
  <si>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</si>
  <si>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</si>
  <si>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</si>
  <si>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</si>
  <si>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</si>
  <si>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</si>
  <si>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</si>
  <si>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</si>
  <si>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</si>
  <si>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</si>
  <si>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</si>
  <si>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</si>
  <si>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</si>
  <si>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</si>
  <si>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</si>
  <si>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</si>
  <si>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</si>
  <si>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</si>
  <si>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</si>
  <si>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</si>
  <si>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</si>
  <si>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</si>
  <si>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</si>
  <si>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</si>
  <si>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</si>
  <si>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</si>
  <si>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</si>
  <si>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</si>
  <si>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</si>
  <si>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</si>
  <si>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</si>
  <si>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</si>
  <si>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</si>
  <si>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</si>
  <si>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</si>
  <si>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</si>
  <si>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</si>
  <si>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</si>
  <si>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</si>
  <si>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</si>
  <si>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</si>
  <si>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</si>
  <si>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</si>
  <si>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</si>
  <si>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</si>
  <si>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</si>
  <si>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</si>
  <si>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</si>
  <si>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</si>
  <si>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</si>
  <si>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</si>
  <si>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</si>
  <si>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</si>
  <si>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</si>
  <si>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</si>
  <si>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</si>
  <si>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</si>
  <si>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</si>
  <si>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</si>
  <si>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</si>
  <si>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</si>
  <si>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</si>
  <si>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</si>
  <si>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</si>
  <si>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</si>
  <si>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</si>
  <si>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</si>
  <si>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</si>
  <si>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</si>
  <si>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</si>
  <si>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</si>
  <si>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</si>
  <si>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</si>
  <si>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</si>
  <si>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</si>
  <si>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</si>
  <si>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</si>
  <si>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</si>
  <si>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</si>
  <si>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</si>
  <si>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</si>
  <si>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</si>
  <si>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</si>
  <si>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</si>
  <si>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</si>
  <si>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</si>
  <si>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</si>
  <si>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</si>
  <si>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</si>
  <si>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</si>
  <si>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</si>
  <si>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</si>
  <si>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</si>
  <si>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</si>
  <si>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</si>
  <si>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</si>
  <si>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</si>
  <si>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</si>
  <si>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</si>
  <si>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</si>
  <si>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</si>
  <si>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</si>
  <si>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</si>
  <si>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</si>
  <si>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</si>
  <si>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</si>
  <si>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</si>
  <si>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</si>
  <si>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</si>
  <si>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</si>
  <si>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</si>
  <si>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</si>
  <si>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</si>
  <si>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</si>
  <si>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</si>
  <si>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</si>
  <si>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</si>
  <si>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</si>
  <si>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</si>
  <si>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</si>
  <si>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</si>
  <si>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</si>
  <si>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</si>
  <si>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</si>
  <si>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</si>
  <si>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</si>
  <si>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</si>
  <si>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</si>
  <si>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</si>
  <si>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</si>
  <si>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</si>
  <si>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</si>
  <si>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</si>
  <si>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</si>
  <si>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</si>
  <si>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</si>
  <si>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</si>
  <si>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</si>
  <si>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</si>
  <si>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</si>
  <si>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</si>
  <si>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</si>
  <si>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</si>
  <si>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</si>
  <si>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</si>
  <si>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</si>
  <si>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</si>
  <si>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</si>
  <si>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</si>
  <si>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</si>
  <si>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</si>
  <si>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</si>
  <si>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</si>
  <si>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</si>
  <si>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</si>
  <si>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</si>
  <si>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</si>
  <si>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</si>
  <si>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</si>
  <si>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</si>
  <si>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</si>
  <si>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</si>
  <si>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</si>
  <si>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</si>
  <si>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</si>
  <si>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</si>
  <si>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</si>
  <si>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</si>
  <si>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</si>
  <si>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</si>
  <si>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</si>
  <si>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</si>
  <si>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</si>
  <si>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</si>
  <si>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</si>
  <si>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</si>
  <si>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</si>
  <si>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</si>
  <si>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</si>
  <si>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</si>
  <si>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</si>
  <si>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</si>
  <si>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</si>
  <si>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</si>
  <si>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</si>
  <si>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</si>
  <si>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</si>
  <si>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</si>
  <si>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</si>
  <si>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</si>
  <si>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</si>
  <si>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</si>
  <si>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</si>
  <si>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</si>
  <si>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</si>
  <si>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</si>
  <si>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</si>
  <si>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</si>
  <si>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</si>
  <si>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</si>
  <si>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</si>
  <si>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</si>
  <si>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</si>
  <si>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</si>
  <si>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</si>
  <si>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</si>
  <si>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</si>
  <si>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</si>
  <si>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</si>
  <si>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</si>
  <si>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</si>
  <si>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</si>
  <si>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</si>
  <si>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</si>
  <si>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</si>
  <si>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</si>
  <si>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</si>
  <si>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</si>
  <si>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</si>
  <si>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</si>
  <si>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</si>
  <si>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</si>
  <si>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</si>
  <si>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</si>
  <si>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</si>
  <si>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</si>
  <si>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</si>
  <si>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</si>
  <si>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</si>
  <si>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</si>
  <si>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</si>
  <si>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</si>
  <si>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</si>
  <si>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</si>
  <si>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</si>
  <si>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</si>
  <si>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</si>
  <si>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</si>
  <si>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</si>
  <si>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</si>
  <si>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</si>
  <si>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</si>
  <si>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</si>
  <si>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</si>
  <si>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</si>
  <si>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</si>
  <si>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</si>
  <si>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</si>
  <si>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</si>
  <si>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</si>
  <si>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</si>
  <si>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</si>
  <si>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</si>
  <si>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</si>
  <si>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</si>
  <si>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</si>
  <si>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</si>
  <si>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</si>
  <si>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</si>
  <si>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</si>
  <si>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</si>
  <si>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</si>
  <si>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</si>
  <si>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</si>
  <si>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</si>
  <si>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</si>
  <si>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</si>
  <si>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</si>
  <si>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</si>
  <si>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</si>
  <si>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</si>
  <si>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</si>
  <si>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</si>
  <si>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</si>
  <si>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</si>
  <si>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</si>
  <si>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</si>
  <si>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</si>
  <si>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</si>
  <si>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</si>
  <si>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</si>
  <si>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</si>
  <si>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</si>
  <si>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</si>
  <si>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</si>
  <si>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</si>
  <si>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</si>
  <si>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</si>
  <si>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</si>
  <si>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</si>
  <si>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</si>
  <si>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</si>
  <si>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</si>
  <si>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</si>
  <si>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</si>
  <si>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</si>
  <si>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</si>
  <si>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</si>
  <si>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</si>
  <si>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</si>
  <si>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</si>
  <si>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</si>
  <si>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</si>
  <si>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</si>
  <si>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</si>
  <si>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</si>
  <si>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</si>
  <si>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</si>
  <si>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</si>
  <si>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</si>
  <si>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</si>
  <si>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</si>
  <si>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</si>
  <si>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</si>
  <si>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</si>
  <si>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</si>
  <si>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</si>
  <si>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</si>
  <si>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</si>
  <si>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</si>
  <si>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</si>
  <si>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</si>
  <si>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</si>
  <si>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</si>
  <si>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</si>
  <si>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</si>
  <si>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</si>
  <si>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</si>
  <si>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</si>
  <si>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</si>
  <si>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</si>
  <si>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</si>
  <si>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</si>
  <si>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</si>
  <si>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</si>
  <si>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</si>
  <si>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</si>
  <si>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</si>
  <si>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</si>
  <si>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</si>
  <si>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</si>
  <si>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</si>
  <si>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</si>
  <si>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</si>
  <si>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</si>
  <si>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</si>
  <si>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</si>
  <si>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</si>
  <si>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</si>
  <si>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</si>
  <si>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</si>
  <si>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</si>
  <si>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</si>
  <si>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</si>
  <si>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</si>
  <si>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</si>
  <si>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</si>
  <si>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</si>
  <si>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</si>
  <si>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</si>
  <si>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</si>
  <si>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</si>
  <si>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</si>
  <si>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</si>
  <si>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</si>
  <si>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</si>
  <si>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</si>
  <si>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</si>
  <si>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</si>
  <si>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</si>
  <si>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</si>
  <si>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</si>
  <si>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</si>
  <si>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</si>
  <si>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</si>
  <si>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</si>
  <si>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</si>
  <si>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</si>
  <si>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</si>
  <si>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</si>
  <si>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</si>
  <si>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</si>
  <si>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</si>
  <si>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</si>
  <si>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</si>
  <si>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</si>
  <si>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</si>
  <si>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</si>
  <si>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</si>
  <si>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</si>
  <si>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</si>
  <si>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</si>
  <si>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</si>
  <si>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</si>
  <si>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</si>
  <si>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</si>
  <si>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</si>
  <si>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</si>
  <si>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</si>
  <si>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</si>
  <si>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</si>
  <si>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</si>
  <si>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</si>
  <si>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</si>
  <si>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</si>
  <si>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</si>
  <si>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</si>
  <si>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</si>
  <si>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</si>
  <si>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</si>
  <si>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</si>
  <si>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</si>
  <si>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</si>
  <si>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</si>
  <si>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</si>
  <si>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</si>
  <si>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</si>
  <si>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</si>
  <si>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</si>
  <si>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</si>
  <si>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</si>
  <si>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</si>
  <si>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</si>
  <si>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</si>
  <si>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</si>
  <si>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</si>
  <si>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</si>
  <si>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</si>
  <si>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</si>
  <si>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</si>
  <si>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</si>
  <si>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</si>
  <si>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</si>
  <si>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</si>
  <si>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</si>
  <si>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</si>
  <si>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</si>
  <si>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</si>
  <si>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</si>
  <si>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</si>
  <si>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</si>
  <si>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</si>
  <si>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</si>
  <si>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</si>
  <si>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</si>
  <si>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</si>
  <si>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</si>
  <si>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</si>
  <si>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</si>
  <si>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</si>
  <si>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</si>
  <si>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</si>
  <si>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</si>
  <si>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</si>
  <si>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</si>
  <si>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</si>
  <si>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</si>
  <si>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</si>
  <si>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</si>
  <si>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</si>
  <si>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</si>
  <si>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</si>
  <si>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</si>
  <si>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</si>
  <si>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</si>
  <si>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</si>
  <si>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</si>
  <si>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</si>
  <si>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</si>
  <si>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</si>
  <si>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</si>
  <si>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</si>
  <si>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</si>
  <si>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</si>
  <si>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</si>
  <si>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</si>
  <si>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</si>
  <si>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</si>
  <si>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</si>
  <si>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</si>
  <si>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</si>
  <si>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</si>
  <si>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</si>
  <si>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</si>
  <si>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</si>
  <si>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</si>
  <si>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</si>
  <si>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</si>
  <si>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</si>
  <si>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</si>
  <si>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</si>
  <si>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</si>
  <si>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</si>
  <si>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</si>
  <si>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</si>
  <si>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</si>
  <si>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</si>
  <si>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</si>
  <si>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</si>
  <si>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</si>
  <si>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</si>
  <si>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</si>
  <si>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</si>
  <si>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</si>
  <si>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</si>
  <si>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</si>
  <si>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</si>
  <si>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</si>
  <si>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</si>
  <si>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</si>
  <si>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</si>
  <si>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</si>
  <si>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</si>
  <si>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</si>
  <si>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</si>
  <si>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</si>
  <si>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</si>
  <si>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</si>
  <si>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</si>
  <si>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</si>
  <si>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</si>
  <si>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</si>
  <si>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</si>
  <si>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</si>
  <si>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</si>
  <si>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</si>
  <si>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</si>
  <si>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</si>
  <si>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</si>
  <si>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</si>
  <si>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</si>
  <si>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</si>
  <si>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</si>
  <si>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</si>
  <si>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</si>
  <si>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</si>
  <si>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</si>
  <si>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</si>
  <si>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</si>
  <si>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</si>
  <si>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</si>
  <si>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</si>
  <si>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</si>
  <si>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</si>
  <si>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</si>
  <si>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</si>
  <si>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</si>
  <si>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</si>
  <si>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</si>
  <si>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</si>
  <si>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</si>
  <si>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</si>
  <si>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</si>
  <si>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</si>
  <si>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</si>
  <si>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</si>
  <si>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</si>
  <si>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</si>
  <si>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</si>
  <si>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</si>
  <si>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</si>
  <si>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</si>
  <si>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</si>
  <si>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</si>
  <si>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</si>
  <si>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</si>
  <si>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</si>
  <si>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</si>
  <si>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</si>
  <si>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</si>
  <si>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</si>
  <si>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</si>
  <si>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</si>
  <si>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</si>
  <si>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</si>
  <si>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</si>
  <si>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</si>
  <si>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</si>
  <si>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</si>
  <si>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</si>
  <si>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</si>
  <si>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</si>
  <si>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</si>
  <si>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</si>
  <si>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</si>
  <si>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</si>
  <si>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</si>
  <si>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</si>
  <si>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</si>
  <si>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</si>
  <si>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</si>
  <si>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</si>
  <si>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</si>
  <si>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</si>
  <si>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</si>
  <si>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</si>
  <si>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</si>
  <si>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</si>
  <si>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</si>
  <si>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</si>
  <si>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</si>
  <si>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</si>
  <si>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</si>
  <si>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</si>
  <si>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</si>
  <si>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</si>
  <si>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</si>
  <si>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</si>
  <si>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</si>
  <si>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</si>
  <si>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</si>
  <si>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</si>
  <si>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</si>
  <si>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</si>
  <si>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</si>
  <si>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</si>
  <si>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</si>
  <si>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</si>
  <si>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</si>
  <si>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</si>
  <si>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</si>
  <si>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</si>
  <si>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</si>
  <si>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</si>
  <si>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</si>
  <si>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</si>
  <si>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</si>
  <si>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</si>
  <si>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</si>
  <si>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</si>
  <si>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</si>
  <si>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</si>
  <si>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</si>
  <si>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</si>
  <si>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</si>
  <si>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</si>
  <si>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</si>
  <si>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</si>
  <si>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</si>
  <si>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</si>
  <si>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</si>
  <si>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</si>
  <si>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</si>
  <si>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</si>
  <si>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</si>
  <si>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</si>
  <si>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</si>
  <si>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</si>
  <si>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</si>
  <si>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</si>
  <si>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</si>
  <si>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</si>
  <si>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</si>
  <si>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</si>
  <si>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</si>
  <si>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</si>
  <si>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</si>
  <si>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</si>
  <si>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</si>
  <si>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</si>
  <si>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</si>
  <si>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</si>
  <si>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</si>
  <si>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</si>
  <si>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</si>
  <si>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</si>
  <si>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</si>
  <si>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</si>
  <si>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</si>
  <si>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</si>
  <si>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</si>
  <si>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</si>
  <si>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</si>
  <si>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</si>
  <si>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</si>
  <si>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</si>
  <si>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</si>
  <si>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</si>
  <si>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</si>
  <si>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</si>
  <si>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</si>
  <si>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</si>
  <si>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</si>
  <si>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</si>
  <si>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</si>
  <si>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</si>
  <si>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</si>
  <si>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</si>
  <si>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</si>
  <si>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</si>
  <si>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</si>
  <si>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</si>
  <si>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</si>
  <si>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</si>
  <si>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</si>
  <si>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</si>
  <si>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</si>
  <si>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</si>
  <si>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</si>
  <si>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</si>
  <si>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</si>
  <si>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</si>
  <si>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</si>
  <si>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</si>
  <si>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</si>
  <si>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</si>
  <si>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</si>
  <si>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</si>
  <si>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</si>
  <si>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</si>
  <si>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</si>
  <si>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</si>
  <si>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</si>
  <si>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</si>
  <si>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</si>
  <si>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</si>
  <si>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</si>
  <si>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</si>
  <si>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</si>
  <si>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</si>
  <si>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</si>
  <si>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</si>
  <si>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</si>
  <si>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</si>
  <si>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</si>
  <si>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</si>
  <si>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</si>
  <si>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</si>
  <si>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</si>
  <si>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</si>
  <si>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</si>
  <si>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</si>
  <si>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</si>
  <si>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</si>
  <si>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</si>
  <si>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</si>
  <si>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</si>
  <si>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</si>
  <si>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</si>
  <si>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</si>
  <si>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</si>
  <si>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</si>
  <si>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</si>
  <si>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</si>
  <si>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</si>
  <si>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</si>
  <si>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</si>
  <si>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</si>
  <si>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</si>
  <si>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</si>
  <si>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</si>
  <si>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</si>
  <si>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</si>
  <si>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</si>
  <si>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</si>
  <si>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</si>
  <si>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</si>
  <si>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</si>
  <si>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</si>
  <si>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</si>
  <si>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</si>
  <si>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</si>
  <si>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</si>
  <si>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</si>
  <si>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</si>
  <si>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</si>
  <si>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</si>
  <si>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</si>
  <si>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</si>
  <si>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</si>
  <si>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</si>
  <si>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</si>
  <si>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</si>
  <si>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</si>
  <si>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</si>
  <si>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</si>
  <si>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</si>
  <si>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</si>
  <si>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</si>
  <si>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</si>
  <si>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</si>
  <si>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</si>
  <si>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</si>
  <si>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</si>
  <si>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</si>
  <si>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</si>
  <si>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</si>
  <si>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</si>
  <si>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</si>
  <si>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</si>
  <si>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</si>
  <si>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</si>
  <si>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</si>
  <si>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</si>
  <si>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</si>
  <si>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</si>
  <si>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</si>
  <si>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</si>
  <si>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</si>
  <si>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</si>
  <si>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</si>
  <si>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</si>
  <si>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</si>
  <si>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</si>
  <si>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</si>
  <si>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</si>
  <si>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</si>
  <si>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</si>
  <si>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</si>
  <si>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</si>
  <si>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</si>
  <si>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</si>
  <si>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</si>
  <si>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</si>
  <si>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</si>
  <si>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</si>
  <si>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</si>
  <si>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</si>
  <si>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</si>
  <si>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</si>
  <si>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</si>
  <si>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</si>
  <si>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</si>
  <si>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</si>
  <si>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</si>
  <si>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</si>
  <si>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</si>
  <si>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</si>
  <si>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</si>
  <si>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</si>
  <si>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</si>
  <si>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</si>
  <si>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</si>
  <si>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</si>
  <si>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</si>
  <si>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</si>
  <si>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</si>
  <si>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</si>
  <si>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</si>
  <si>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</si>
  <si>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</si>
  <si>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</si>
  <si>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</si>
  <si>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</si>
  <si>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</si>
  <si>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</si>
  <si>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</si>
  <si>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</si>
  <si>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</si>
  <si>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</si>
  <si>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</si>
  <si>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</si>
  <si>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</si>
  <si>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</si>
  <si>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</si>
  <si>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</si>
  <si>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</si>
  <si>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</si>
  <si>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</si>
  <si>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</si>
  <si>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</si>
  <si>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</si>
  <si>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</si>
  <si>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</si>
  <si>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</si>
  <si>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</si>
  <si>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</si>
  <si>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</si>
  <si>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</si>
  <si>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</si>
  <si>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</si>
  <si>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</si>
  <si>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</si>
  <si>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</si>
  <si>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</si>
  <si>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</si>
  <si>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</si>
  <si>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</si>
  <si>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</si>
  <si>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</si>
  <si>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</si>
  <si>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</si>
  <si>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</si>
  <si>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</si>
  <si>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</si>
  <si>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</si>
  <si>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</si>
  <si>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</si>
  <si>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</si>
  <si>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</si>
  <si>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</si>
  <si>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</si>
  <si>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</si>
  <si>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</si>
  <si>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</si>
  <si>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</si>
  <si>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</si>
  <si>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</si>
  <si>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</si>
  <si>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</si>
  <si>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</si>
  <si>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</si>
  <si>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</si>
  <si>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</si>
  <si>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</si>
  <si>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</si>
  <si>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</si>
  <si>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</si>
  <si>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</si>
  <si>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</si>
  <si>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</si>
  <si>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</si>
  <si>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</si>
  <si>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</si>
  <si>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</si>
  <si>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</si>
  <si>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</si>
  <si>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</si>
  <si>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</si>
  <si>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</si>
  <si>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</si>
  <si>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</si>
  <si>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</si>
  <si>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</si>
  <si>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</si>
  <si>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</si>
  <si>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</si>
  <si>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</si>
  <si>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</si>
  <si>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</si>
  <si>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</si>
  <si>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</si>
  <si>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</si>
  <si>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</si>
  <si>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</si>
  <si>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</si>
  <si>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</si>
  <si>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</si>
  <si>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</si>
  <si>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</si>
  <si>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</si>
  <si>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</si>
  <si>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</si>
  <si>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</si>
  <si>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</si>
  <si>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</si>
  <si>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</si>
  <si>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</si>
  <si>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</si>
  <si>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</si>
  <si>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</si>
  <si>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</si>
  <si>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</si>
  <si>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</si>
  <si>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</si>
  <si>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</si>
  <si>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</si>
  <si>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</si>
  <si>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</si>
  <si>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</si>
  <si>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</si>
  <si>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</si>
  <si>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</si>
  <si>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</si>
  <si>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</si>
  <si>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</si>
  <si>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</si>
  <si>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</si>
  <si>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</si>
  <si>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</si>
  <si>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</si>
  <si>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</si>
  <si>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</si>
  <si>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</si>
  <si>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</si>
  <si>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</si>
  <si>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</si>
  <si>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</si>
  <si>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</si>
  <si>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</si>
  <si>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</si>
  <si>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</si>
  <si>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</si>
  <si>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</si>
  <si>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</si>
  <si>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</si>
  <si>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</si>
  <si>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</si>
  <si>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</si>
  <si>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</si>
  <si>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</si>
  <si>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</si>
  <si>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</si>
  <si>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</si>
  <si>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</si>
  <si>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</si>
  <si>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</si>
  <si>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</si>
  <si>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</si>
  <si>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</si>
  <si>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</si>
  <si>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</si>
  <si>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</si>
  <si>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</si>
  <si>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</si>
  <si>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</si>
  <si>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</si>
  <si>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</si>
  <si>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</si>
  <si>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</si>
  <si>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</si>
  <si>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</si>
  <si>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</si>
  <si>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</si>
  <si>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</si>
  <si>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</si>
  <si>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</si>
  <si>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</si>
  <si>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</si>
  <si>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</si>
  <si>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</si>
  <si>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</si>
  <si>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</si>
  <si>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</si>
  <si>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</si>
  <si>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</si>
  <si>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</si>
  <si>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</si>
  <si>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</si>
  <si>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</si>
  <si>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</si>
  <si>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</si>
  <si>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</si>
  <si>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</si>
  <si>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</si>
  <si>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</si>
  <si>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</si>
  <si>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</si>
  <si>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</si>
  <si>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</si>
  <si>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</si>
  <si>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</si>
  <si>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</si>
  <si>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</si>
  <si>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</si>
  <si>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</si>
  <si>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</si>
  <si>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</si>
  <si>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</si>
  <si>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</si>
  <si>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</si>
  <si>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</si>
  <si>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</si>
  <si>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</si>
  <si>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</si>
  <si>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</si>
  <si>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</si>
  <si>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</si>
  <si>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</si>
  <si>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</si>
  <si>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</si>
  <si>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</si>
  <si>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</si>
  <si>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</si>
  <si>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</si>
  <si>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</si>
  <si>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</si>
  <si>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</si>
  <si>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</si>
  <si>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</si>
  <si>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</si>
  <si>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</si>
  <si>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</si>
  <si>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</si>
  <si>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</si>
  <si>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</si>
  <si>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</si>
  <si>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</si>
  <si>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</si>
  <si>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</si>
  <si>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</si>
  <si>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</si>
  <si>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</si>
  <si>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</si>
  <si>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</si>
  <si>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</si>
  <si>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</si>
  <si>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</si>
  <si>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</si>
  <si>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</si>
  <si>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</si>
  <si>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</si>
  <si>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</si>
  <si>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</si>
  <si>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</si>
  <si>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</si>
  <si>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</si>
  <si>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</si>
  <si>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</si>
  <si>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</si>
  <si>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</si>
  <si>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</si>
  <si>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</si>
  <si>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</si>
  <si>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</si>
  <si>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</si>
  <si>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</si>
  <si>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</si>
  <si>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</si>
  <si>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</si>
  <si>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</si>
  <si>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</si>
  <si>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</si>
  <si>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</si>
  <si>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</si>
  <si>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</si>
  <si>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</si>
  <si>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</si>
  <si>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</si>
  <si>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</si>
  <si>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</si>
  <si>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</si>
  <si>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</si>
  <si>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</si>
  <si>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</si>
  <si>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</si>
  <si>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</si>
  <si>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</si>
  <si>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</si>
  <si>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</si>
  <si>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</si>
  <si>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</si>
  <si>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</si>
  <si>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</si>
  <si>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</si>
  <si>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</si>
  <si>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</si>
  <si>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</si>
  <si>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</si>
  <si>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</si>
  <si>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</si>
  <si>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</si>
  <si>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</si>
  <si>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</si>
  <si>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</si>
  <si>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</si>
  <si>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</si>
  <si>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</si>
  <si>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</si>
  <si>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</si>
  <si>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</si>
  <si>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</si>
  <si>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</si>
  <si>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</si>
  <si>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</si>
  <si>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</si>
  <si>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</si>
  <si>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</si>
  <si>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</si>
  <si>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</si>
  <si>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</si>
  <si>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</si>
  <si>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</si>
  <si>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</si>
  <si>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</si>
  <si>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</si>
  <si>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</si>
  <si>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</si>
  <si>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</si>
  <si>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</si>
  <si>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</si>
  <si>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</si>
  <si>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</si>
  <si>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</si>
  <si>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</si>
  <si>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</si>
  <si>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</si>
  <si>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</si>
  <si>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</si>
  <si>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</si>
  <si>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</si>
  <si>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</si>
  <si>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</si>
  <si>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</si>
  <si>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</si>
  <si>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</si>
  <si>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</si>
  <si>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</si>
  <si>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</si>
  <si>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</si>
  <si>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</si>
  <si>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</si>
  <si>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</si>
  <si>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</si>
  <si>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</si>
  <si>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</si>
  <si>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</si>
  <si>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</si>
  <si>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</si>
  <si>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</si>
  <si>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</si>
  <si>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</si>
  <si>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</si>
  <si>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</si>
  <si>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</si>
  <si>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</si>
  <si>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</si>
  <si>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</si>
  <si>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</si>
  <si>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</si>
  <si>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</si>
  <si>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</si>
  <si>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</si>
  <si>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</si>
  <si>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</si>
  <si>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</si>
  <si>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</si>
  <si>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</si>
  <si>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</si>
  <si>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</si>
  <si>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</si>
  <si>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</si>
  <si>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</si>
  <si>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</si>
  <si>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</si>
  <si>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</si>
  <si>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</si>
  <si>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</si>
  <si>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</si>
  <si>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</si>
  <si>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</si>
  <si>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</si>
  <si>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</si>
  <si>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</si>
  <si>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</si>
  <si>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</si>
  <si>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</si>
  <si>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</si>
  <si>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</si>
  <si>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</si>
  <si>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</si>
  <si>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</si>
  <si>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</si>
  <si>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</si>
  <si>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</si>
  <si>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</si>
  <si>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</si>
  <si>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</si>
  <si>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</si>
  <si>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</si>
  <si>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</si>
  <si>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</si>
  <si>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</si>
  <si>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</si>
  <si>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</si>
  <si>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</si>
  <si>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</si>
  <si>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</si>
  <si>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</si>
  <si>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</si>
  <si>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</si>
  <si>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</si>
  <si>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</si>
  <si>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</si>
  <si>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</si>
  <si>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</si>
  <si>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</si>
  <si>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</si>
  <si>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</si>
  <si>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</si>
  <si>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</si>
  <si>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</si>
  <si>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</si>
  <si>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</si>
  <si>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</si>
  <si>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</si>
  <si>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</si>
  <si>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</si>
  <si>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</si>
  <si>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</si>
  <si>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</si>
  <si>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</si>
  <si>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</si>
  <si>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</si>
  <si>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</si>
  <si>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</si>
  <si>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</si>
  <si>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</si>
  <si>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</si>
  <si>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</si>
  <si>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</si>
  <si>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</si>
  <si>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</si>
  <si>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</si>
  <si>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</si>
  <si>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</si>
  <si>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</si>
  <si>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</si>
  <si>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</si>
  <si>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</si>
  <si>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</si>
  <si>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</si>
  <si>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</si>
  <si>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</si>
  <si>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</si>
  <si>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</si>
  <si>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</si>
  <si>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</si>
  <si>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</si>
  <si>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</si>
  <si>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</si>
  <si>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</si>
  <si>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</si>
  <si>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</si>
  <si>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</si>
  <si>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</si>
  <si>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</si>
  <si>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</si>
  <si>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</si>
  <si>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</si>
  <si>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</si>
  <si>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</si>
  <si>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</si>
  <si>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</si>
  <si>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</si>
  <si>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</si>
  <si>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</si>
  <si>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</si>
  <si>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</si>
  <si>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</si>
  <si>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</si>
  <si>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</si>
  <si>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</si>
  <si>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</si>
  <si>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</si>
  <si>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</si>
  <si>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</si>
  <si>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</si>
  <si>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</si>
  <si>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</si>
  <si>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</si>
  <si>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</si>
  <si>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</si>
  <si>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</si>
  <si>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</si>
  <si>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</si>
  <si>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</si>
  <si>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</si>
  <si>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</si>
  <si>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</si>
  <si>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</si>
  <si>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</si>
  <si>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</si>
  <si>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</si>
  <si>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</si>
  <si>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</si>
  <si>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</si>
  <si>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</si>
  <si>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</si>
  <si>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</si>
  <si>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</si>
  <si>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</si>
  <si>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</si>
  <si>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</si>
  <si>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</si>
  <si>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</si>
  <si>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</si>
  <si>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</si>
  <si>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</si>
  <si>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</si>
  <si>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</si>
  <si>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</si>
  <si>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</si>
  <si>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</si>
  <si>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</si>
  <si>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</si>
  <si>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</si>
  <si>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</si>
  <si>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</si>
  <si>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</si>
  <si>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</si>
  <si>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</si>
  <si>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</si>
  <si>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</si>
  <si>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</si>
  <si>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</si>
  <si>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</si>
  <si>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</si>
  <si>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</si>
  <si>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</si>
  <si>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</si>
  <si>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</si>
  <si>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</si>
  <si>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</si>
  <si>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</si>
  <si>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</si>
  <si>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</si>
  <si>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</si>
  <si>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</si>
  <si>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</si>
  <si>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</si>
  <si>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</si>
  <si>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</si>
  <si>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</si>
  <si>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</si>
  <si>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</si>
  <si>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</si>
  <si>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</si>
  <si>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</si>
  <si>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</si>
  <si>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</si>
  <si>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</si>
  <si>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</si>
  <si>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</si>
  <si>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</si>
  <si>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</si>
  <si>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</si>
  <si>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</si>
  <si>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</si>
  <si>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</si>
  <si>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</si>
  <si>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</si>
  <si>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</si>
  <si>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</si>
  <si>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</si>
  <si>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</si>
  <si>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</si>
  <si>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</si>
  <si>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</si>
  <si>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</si>
  <si>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</si>
  <si>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</si>
  <si>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</si>
  <si>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</si>
  <si>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</si>
  <si>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</si>
  <si>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</si>
  <si>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</si>
  <si>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</si>
  <si>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</si>
  <si>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</si>
  <si>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</si>
  <si>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</si>
  <si>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</si>
  <si>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</si>
  <si>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</si>
  <si>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</si>
  <si>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</si>
  <si>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</si>
  <si>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</si>
  <si>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</si>
  <si>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</si>
  <si>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</si>
  <si>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</si>
  <si>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</si>
  <si>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</si>
  <si>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</si>
  <si>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</si>
  <si>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</si>
  <si>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</si>
  <si>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</si>
  <si>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</si>
  <si>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</si>
  <si>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</si>
  <si>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</si>
  <si>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</si>
  <si>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</si>
  <si>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</si>
  <si>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</si>
  <si>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</si>
  <si>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</si>
  <si>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</si>
  <si>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</si>
  <si>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</si>
  <si>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</si>
  <si>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</si>
  <si>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</si>
  <si>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</si>
  <si>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</si>
  <si>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</si>
  <si>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</si>
  <si>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</si>
  <si>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</si>
  <si>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</si>
  <si>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</si>
  <si>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</si>
  <si>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</si>
  <si>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</si>
  <si>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</si>
  <si>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</si>
  <si>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</si>
  <si>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</si>
  <si>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</si>
  <si>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</si>
  <si>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</si>
  <si>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</si>
  <si>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</si>
  <si>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</si>
  <si>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</si>
  <si>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</si>
  <si>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</si>
  <si>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</si>
  <si>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</si>
  <si>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</si>
  <si>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</si>
  <si>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</si>
  <si>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</si>
  <si>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</si>
  <si>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</si>
  <si>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</si>
  <si>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</si>
  <si>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</si>
  <si>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</si>
  <si>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</si>
  <si>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</si>
  <si>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</si>
  <si>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</si>
  <si>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</si>
  <si>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</si>
  <si>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</si>
  <si>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</si>
  <si>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</si>
  <si>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</si>
  <si>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</si>
  <si>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</si>
  <si>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</si>
  <si>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</si>
  <si>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</si>
  <si>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</si>
  <si>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</si>
  <si>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</si>
  <si>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</si>
  <si>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</si>
  <si>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</si>
  <si>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</si>
  <si>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</si>
  <si>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</si>
  <si>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</si>
  <si>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</si>
  <si>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</si>
  <si>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</si>
  <si>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</si>
  <si>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</si>
  <si>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</si>
  <si>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</si>
  <si>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</si>
  <si>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</si>
  <si>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</si>
  <si>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</si>
  <si>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</si>
  <si>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</si>
  <si>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</si>
  <si>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</si>
  <si>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</si>
  <si>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</si>
  <si>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</si>
  <si>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</si>
  <si>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</si>
  <si>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</si>
  <si>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</si>
  <si>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</si>
  <si>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</si>
  <si>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</si>
  <si>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</si>
  <si>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</si>
  <si>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</si>
  <si>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</si>
  <si>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</si>
  <si>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</si>
  <si>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</si>
  <si>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</si>
  <si>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</si>
  <si>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</si>
  <si>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</si>
  <si>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</si>
  <si>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</si>
  <si>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</si>
  <si>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</si>
  <si>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</si>
  <si>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</si>
  <si>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</si>
  <si>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</si>
  <si>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</si>
  <si>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</si>
  <si>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</si>
  <si>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</si>
  <si>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</si>
  <si>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</si>
  <si>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</si>
  <si>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</si>
  <si>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</si>
  <si>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</si>
  <si>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</si>
  <si>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</si>
  <si>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</si>
  <si>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</si>
  <si>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</si>
  <si>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</si>
  <si>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</si>
  <si>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</si>
  <si>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</si>
  <si>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</si>
  <si>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</si>
  <si>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</si>
  <si>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</si>
  <si>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</si>
  <si>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</si>
  <si>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</si>
  <si>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</si>
  <si>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</si>
  <si>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</si>
  <si>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</si>
  <si>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</si>
  <si>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</si>
  <si>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</si>
  <si>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</si>
  <si>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</si>
  <si>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</si>
  <si>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</si>
  <si>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</si>
  <si>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</si>
  <si>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</si>
  <si>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</si>
  <si>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</si>
  <si>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</si>
  <si>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</si>
  <si>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</si>
  <si>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</si>
  <si>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</si>
  <si>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</si>
  <si>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</si>
  <si>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</si>
  <si>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</si>
  <si>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</si>
  <si>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</si>
  <si>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</si>
  <si>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</si>
  <si>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</si>
  <si>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</si>
  <si>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</si>
  <si>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</si>
  <si>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</si>
  <si>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</si>
  <si>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</si>
  <si>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</si>
  <si>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</si>
  <si>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</si>
  <si>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</si>
  <si>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</si>
  <si>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</si>
  <si>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</si>
  <si>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</si>
  <si>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</si>
  <si>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</si>
  <si>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</si>
  <si>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</si>
  <si>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</si>
  <si>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</si>
  <si>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</si>
  <si>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</si>
  <si>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</si>
  <si>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</si>
  <si>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</si>
  <si>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</si>
  <si>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</si>
  <si>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</si>
  <si>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</si>
  <si>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</si>
  <si>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</si>
  <si>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</si>
  <si>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</si>
  <si>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</si>
  <si>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</si>
  <si>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</si>
  <si>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</si>
  <si>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</si>
  <si>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</si>
  <si>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</si>
  <si>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</si>
  <si>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</si>
  <si>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</si>
  <si>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</si>
  <si>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</si>
  <si>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</si>
  <si>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</si>
  <si>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</si>
  <si>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</si>
  <si>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</si>
  <si>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</si>
  <si>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</si>
  <si>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</si>
  <si>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</si>
  <si>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</si>
  <si>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</si>
  <si>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</si>
  <si>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</si>
  <si>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</si>
  <si>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</si>
  <si>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</si>
  <si>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</si>
  <si>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</si>
  <si>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</si>
  <si>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</si>
  <si>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</si>
  <si>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</si>
  <si>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</si>
  <si>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</si>
  <si>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</si>
  <si>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</si>
  <si>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</si>
  <si>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</si>
  <si>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</si>
  <si>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</si>
  <si>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</si>
  <si>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</si>
  <si>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</si>
  <si>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</si>
  <si>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</si>
  <si>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</si>
  <si>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</si>
  <si>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</si>
  <si>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</si>
  <si>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</si>
  <si>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</si>
  <si>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</si>
  <si>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</si>
  <si>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</si>
  <si>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</si>
  <si>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</si>
  <si>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</si>
  <si>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</si>
  <si>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</si>
  <si>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</si>
  <si>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</si>
  <si>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</si>
  <si>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</si>
  <si>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</si>
  <si>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</si>
  <si>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</si>
  <si>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</si>
  <si>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</si>
  <si>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</si>
  <si>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</si>
  <si>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</si>
  <si>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</si>
  <si>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</si>
  <si>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</si>
  <si>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</si>
  <si>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</si>
  <si>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</si>
  <si>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</si>
  <si>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</si>
  <si>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</si>
  <si>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</si>
  <si>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</si>
  <si>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</si>
  <si>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</si>
  <si>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</si>
  <si>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</si>
  <si>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</si>
  <si>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</si>
  <si>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</si>
  <si>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</si>
  <si>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</si>
  <si>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</si>
  <si>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</si>
  <si>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</si>
  <si>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</si>
  <si>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</si>
  <si>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</si>
  <si>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</si>
  <si>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</si>
  <si>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</si>
  <si>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</si>
  <si>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</si>
  <si>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</si>
  <si>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</si>
  <si>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</si>
  <si>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</si>
  <si>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</si>
  <si>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</si>
  <si>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</si>
  <si>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</si>
  <si>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</si>
  <si>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</si>
  <si>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</si>
  <si>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</si>
  <si>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</si>
  <si>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</si>
  <si>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</si>
  <si>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</si>
  <si>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</si>
  <si>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</si>
  <si>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</si>
  <si>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</si>
  <si>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</si>
  <si>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</si>
  <si>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</si>
  <si>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</si>
  <si>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</si>
  <si>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</si>
  <si>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</si>
  <si>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</si>
  <si>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</si>
  <si>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</si>
  <si>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</si>
  <si>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</si>
  <si>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</si>
  <si>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</si>
  <si>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</si>
  <si>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</si>
  <si>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</si>
  <si>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</si>
  <si>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</si>
  <si>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</si>
  <si>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</si>
  <si>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</si>
  <si>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</si>
  <si>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</si>
  <si>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</si>
  <si>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</si>
  <si>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</si>
  <si>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</si>
  <si>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</si>
  <si>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</si>
  <si>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</si>
  <si>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</si>
  <si>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</si>
  <si>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</si>
  <si>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</si>
  <si>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</si>
  <si>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</si>
  <si>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</si>
  <si>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</si>
  <si>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</si>
  <si>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</si>
  <si>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</si>
  <si>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</si>
  <si>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</si>
  <si>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</si>
  <si>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</si>
  <si>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</si>
  <si>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</si>
  <si>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</si>
  <si>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</si>
  <si>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</si>
  <si>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</si>
  <si>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</si>
  <si>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</si>
  <si>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</si>
  <si>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</si>
  <si>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</si>
  <si>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</si>
  <si>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</si>
  <si>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</si>
  <si>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</si>
  <si>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</si>
  <si>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</si>
  <si>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</si>
  <si>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</si>
  <si>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</si>
  <si>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</si>
  <si>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</si>
  <si>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</si>
  <si>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</si>
  <si>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</si>
  <si>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</si>
  <si>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</si>
  <si>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</si>
  <si>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</si>
  <si>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</si>
  <si>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</si>
  <si>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</si>
  <si>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</si>
  <si>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</si>
  <si>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</si>
  <si>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</si>
  <si>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</si>
  <si>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</si>
  <si>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</si>
  <si>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</si>
  <si>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</si>
  <si>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</si>
  <si>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</si>
  <si>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</si>
  <si>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</si>
  <si>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</si>
  <si>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</si>
  <si>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</si>
  <si>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</si>
  <si>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</si>
  <si>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</si>
  <si>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</si>
  <si>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</si>
  <si>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</si>
  <si>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</si>
  <si>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</si>
  <si>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</si>
  <si>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</si>
  <si>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</si>
  <si>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</si>
  <si>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</si>
  <si>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</si>
  <si>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</si>
  <si>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</si>
  <si>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</si>
  <si>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</si>
  <si>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</si>
  <si>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</si>
  <si>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</si>
  <si>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</si>
  <si>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</si>
  <si>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</si>
  <si>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</si>
  <si>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</si>
  <si>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</si>
  <si>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</si>
  <si>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</si>
  <si>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</si>
  <si>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</si>
  <si>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</si>
  <si>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</si>
  <si>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</si>
  <si>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</si>
  <si>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</si>
  <si>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</si>
  <si>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</si>
  <si>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</si>
  <si>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</si>
  <si>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</si>
  <si>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</si>
  <si>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</si>
  <si>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</si>
  <si>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</si>
  <si>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</si>
  <si>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</si>
  <si>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</si>
  <si>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</si>
  <si>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</si>
  <si>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</si>
  <si>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</si>
  <si>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</si>
  <si>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</si>
  <si>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</si>
  <si>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</si>
  <si>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</si>
  <si>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</si>
  <si>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</si>
  <si>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</si>
  <si>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</si>
  <si>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</si>
  <si>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</si>
  <si>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</si>
  <si>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</si>
  <si>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</si>
  <si>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</si>
  <si>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</si>
  <si>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</si>
  <si>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</si>
  <si>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</si>
  <si>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</si>
  <si>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</si>
  <si>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</si>
  <si>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</si>
  <si>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</si>
  <si>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</si>
  <si>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</si>
  <si>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</si>
  <si>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</si>
  <si>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</si>
  <si>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</si>
  <si>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</si>
  <si>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</si>
  <si>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</si>
  <si>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</si>
  <si>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</si>
  <si>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</si>
  <si>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</si>
  <si>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</si>
  <si>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</si>
  <si>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</si>
  <si>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</si>
  <si>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</si>
  <si>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</si>
  <si>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</si>
  <si>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</si>
  <si>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</si>
  <si>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</si>
  <si>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</si>
  <si>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</si>
  <si>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</si>
  <si>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</si>
  <si>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</si>
  <si>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</si>
  <si>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</si>
  <si>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</si>
  <si>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</si>
  <si>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</si>
  <si>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</si>
  <si>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</si>
  <si>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</si>
  <si>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</si>
  <si>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</si>
  <si>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</si>
  <si>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</si>
  <si>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</si>
  <si>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</si>
  <si>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</si>
  <si>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</si>
  <si>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</si>
  <si>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</si>
  <si>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</si>
  <si>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</si>
  <si>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</si>
  <si>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</si>
  <si>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</si>
  <si>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</si>
  <si>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</si>
  <si>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</si>
  <si>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</si>
  <si>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</si>
  <si>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</si>
  <si>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</si>
  <si>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</si>
  <si>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</si>
  <si>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</si>
  <si>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</si>
  <si>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</si>
  <si>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</si>
  <si>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</si>
  <si>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</si>
  <si>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</si>
  <si>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</si>
  <si>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</si>
  <si>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</si>
  <si>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</si>
  <si>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</si>
  <si>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</si>
  <si>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</si>
  <si>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</si>
  <si>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</si>
  <si>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</si>
  <si>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</si>
  <si>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</si>
  <si>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</si>
  <si>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</si>
  <si>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</si>
  <si>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</si>
  <si>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</si>
  <si>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</si>
  <si>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</si>
  <si>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</si>
  <si>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</si>
  <si>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</si>
  <si>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</si>
  <si>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</si>
  <si>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</si>
  <si>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</si>
  <si>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</si>
  <si>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</si>
  <si>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</si>
  <si>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</si>
  <si>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</si>
  <si>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</si>
  <si>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</si>
  <si>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</si>
  <si>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</si>
  <si>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</si>
  <si>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</si>
  <si>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</si>
  <si>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</si>
  <si>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</si>
  <si>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</si>
  <si>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</si>
  <si>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</si>
  <si>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</si>
  <si>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</si>
  <si>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</si>
  <si>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</si>
  <si>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</si>
  <si>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</si>
  <si>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</si>
  <si>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</si>
  <si>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</si>
  <si>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</si>
  <si>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</si>
  <si>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</si>
  <si>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</si>
  <si>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</si>
  <si>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</si>
  <si>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</si>
  <si>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</si>
  <si>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</si>
  <si>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</si>
  <si>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</si>
  <si>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</si>
  <si>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</si>
  <si>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</si>
  <si>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</si>
  <si>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</si>
  <si>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</si>
  <si>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</si>
  <si>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</si>
  <si>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</si>
  <si>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</si>
  <si>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</si>
  <si>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</si>
  <si>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</si>
  <si>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</si>
  <si>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</si>
  <si>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</si>
  <si>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</si>
  <si>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</si>
  <si>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</si>
  <si>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</si>
  <si>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</si>
  <si>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</si>
  <si>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</si>
  <si>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</si>
  <si>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</si>
  <si>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</si>
  <si>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</si>
  <si>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</si>
  <si>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</si>
  <si>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</si>
  <si>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</si>
  <si>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</si>
  <si>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</si>
  <si>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</si>
  <si>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</si>
  <si>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</si>
  <si>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</si>
  <si>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</si>
  <si>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</si>
  <si>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</si>
  <si>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</si>
  <si>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</si>
  <si>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</si>
  <si>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</si>
  <si>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</si>
  <si>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</si>
  <si>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</si>
  <si>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</si>
  <si>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</si>
  <si>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</si>
  <si>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</si>
  <si>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</si>
  <si>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</si>
  <si>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</si>
  <si>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</si>
  <si>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</si>
  <si>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</si>
  <si>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</si>
  <si>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</si>
  <si>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</si>
  <si>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</si>
  <si>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</si>
  <si>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</si>
  <si>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</si>
  <si>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</si>
  <si>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</si>
  <si>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</si>
  <si>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</si>
  <si>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</si>
  <si>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</si>
  <si>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</si>
  <si>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</si>
  <si>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</si>
  <si>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</si>
  <si>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</si>
  <si>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</si>
  <si>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</si>
  <si>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</si>
  <si>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</si>
  <si>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</si>
  <si>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</si>
  <si>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</si>
  <si>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</si>
  <si>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</si>
  <si>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</si>
  <si>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</si>
  <si>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</si>
  <si>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</si>
  <si>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</si>
  <si>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</si>
  <si>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</si>
  <si>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</si>
  <si>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</si>
  <si>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</si>
  <si>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</si>
  <si>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</si>
  <si>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</si>
  <si>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</si>
  <si>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</si>
  <si>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</si>
  <si>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</si>
  <si>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</si>
  <si>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</si>
  <si>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</si>
  <si>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</si>
  <si>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</si>
  <si>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</si>
  <si>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</si>
  <si>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</si>
  <si>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</si>
  <si>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</si>
  <si>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</si>
  <si>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</si>
  <si>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</si>
  <si>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</si>
  <si>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</si>
  <si>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</si>
  <si>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</si>
  <si>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</si>
  <si>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</si>
  <si>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</si>
  <si>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</si>
  <si>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</si>
  <si>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</si>
  <si>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</si>
  <si>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</si>
  <si>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</si>
  <si>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</si>
  <si>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</si>
  <si>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</si>
  <si>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</si>
  <si>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</si>
  <si>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</si>
  <si>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</si>
  <si>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</si>
  <si>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</si>
  <si>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</si>
  <si>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</si>
  <si>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</si>
  <si>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</si>
  <si>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</si>
  <si>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</si>
  <si>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</si>
  <si>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</si>
  <si>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</si>
  <si>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</si>
  <si>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</si>
  <si>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</si>
  <si>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</si>
  <si>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</si>
  <si>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</si>
  <si>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</si>
  <si>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</si>
  <si>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</si>
  <si>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</si>
  <si>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</si>
  <si>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</si>
  <si>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</si>
  <si>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</si>
  <si>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</si>
  <si>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</si>
  <si>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</si>
  <si>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</si>
  <si>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</si>
  <si>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</si>
  <si>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</si>
  <si>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</si>
  <si>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</si>
  <si>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</si>
  <si>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</si>
  <si>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</si>
  <si>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</si>
  <si>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</si>
  <si>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</si>
  <si>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</si>
  <si>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</si>
  <si>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</si>
  <si>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</si>
  <si>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</si>
  <si>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</si>
  <si>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</si>
  <si>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</si>
  <si>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</si>
  <si>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</si>
  <si>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</si>
  <si>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</si>
  <si>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</si>
  <si>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</si>
  <si>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</si>
  <si>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</si>
  <si>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</si>
  <si>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</si>
  <si>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</si>
  <si>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</si>
  <si>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</si>
  <si>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</si>
  <si>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</si>
  <si>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</si>
  <si>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</si>
  <si>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</si>
  <si>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</si>
  <si>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</si>
  <si>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</si>
  <si>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</si>
  <si>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</si>
  <si>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</si>
  <si>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</si>
  <si>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</si>
  <si>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</si>
  <si>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</si>
  <si>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</si>
  <si>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</si>
  <si>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</si>
  <si>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</si>
  <si>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</si>
  <si>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</si>
  <si>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</si>
  <si>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</si>
  <si>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</si>
  <si>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</si>
  <si>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</si>
  <si>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</si>
  <si>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</si>
  <si>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</si>
  <si>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</si>
  <si>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</si>
  <si>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</si>
  <si>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</si>
  <si>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</si>
  <si>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</si>
  <si>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</si>
  <si>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</si>
  <si>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</si>
  <si>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</si>
  <si>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</si>
  <si>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</si>
  <si>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</si>
  <si>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</si>
  <si>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</si>
  <si>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</si>
  <si>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</si>
  <si>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</si>
  <si>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</si>
  <si>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</si>
  <si>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</si>
  <si>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</si>
  <si>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</si>
  <si>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</si>
  <si>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</si>
  <si>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</si>
  <si>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</si>
  <si>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</si>
  <si>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</si>
  <si>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</si>
  <si>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</si>
  <si>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</si>
  <si>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</si>
  <si>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</si>
  <si>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</si>
  <si>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</si>
  <si>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</si>
  <si>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</si>
  <si>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</si>
  <si>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</si>
  <si>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</si>
  <si>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</si>
  <si>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</si>
  <si>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</si>
  <si>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</si>
  <si>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</si>
  <si>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</si>
  <si>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</si>
  <si>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</si>
  <si>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</si>
  <si>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</si>
  <si>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</si>
  <si>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</si>
  <si>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</si>
  <si>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</si>
  <si>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</si>
  <si>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</si>
  <si>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</si>
  <si>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</si>
  <si>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</si>
  <si>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</si>
  <si>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</si>
  <si>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</si>
  <si>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</si>
  <si>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</si>
  <si>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</si>
  <si>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</si>
  <si>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</si>
  <si>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</si>
  <si>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</si>
  <si>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</si>
  <si>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</si>
  <si>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</si>
  <si>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</si>
  <si>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</si>
  <si>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</si>
  <si>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</si>
  <si>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</si>
  <si>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</si>
  <si>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</si>
  <si>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</si>
  <si>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</si>
  <si>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</si>
  <si>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</si>
  <si>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</si>
  <si>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</si>
  <si>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</si>
  <si>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</si>
  <si>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</si>
  <si>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</si>
  <si>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</si>
  <si>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</si>
  <si>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</si>
  <si>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</si>
  <si>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</si>
  <si>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</si>
  <si>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</si>
  <si>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</si>
  <si>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</si>
  <si>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</si>
  <si>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</si>
  <si>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</si>
  <si>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</si>
  <si>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</si>
  <si>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</si>
  <si>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</si>
  <si>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</si>
  <si>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</si>
  <si>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</si>
  <si>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</si>
  <si>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</si>
  <si>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</si>
  <si>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</si>
  <si>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</si>
  <si>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</si>
  <si>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</si>
  <si>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</si>
  <si>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</si>
  <si>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</si>
  <si>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</si>
  <si>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</si>
  <si>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</si>
  <si>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</si>
  <si>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</si>
  <si>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</si>
  <si>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</si>
  <si>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</si>
  <si>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</si>
  <si>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</si>
  <si>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</si>
  <si>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</si>
  <si>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</si>
  <si>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</si>
  <si>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</si>
  <si>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</si>
  <si>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</si>
  <si>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</si>
  <si>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</si>
  <si>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</si>
  <si>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</si>
  <si>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</si>
  <si>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</si>
  <si>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</si>
  <si>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</si>
  <si>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</si>
  <si>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</si>
  <si>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</si>
  <si>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</si>
  <si>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</si>
  <si>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</si>
  <si>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</si>
  <si>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</si>
  <si>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</si>
  <si>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</si>
  <si>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</si>
  <si>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</si>
  <si>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</si>
  <si>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</si>
  <si>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</si>
  <si>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</si>
  <si>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</si>
  <si>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</si>
  <si>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</si>
  <si>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</si>
  <si>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</si>
  <si>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</si>
  <si>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</si>
  <si>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</si>
  <si>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</si>
  <si>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</si>
  <si>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</si>
  <si>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</si>
  <si>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</si>
  <si>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</si>
  <si>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</si>
  <si>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</si>
  <si>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</si>
  <si>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</si>
  <si>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</si>
  <si>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</si>
  <si>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</si>
  <si>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</si>
  <si>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</si>
  <si>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</si>
  <si>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</si>
  <si>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</si>
  <si>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</si>
  <si>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</si>
  <si>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</si>
  <si>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</si>
  <si>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</si>
  <si>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</si>
  <si>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</si>
  <si>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</si>
  <si>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</si>
  <si>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</si>
  <si>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</si>
  <si>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</si>
  <si>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</si>
  <si>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</si>
  <si>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</si>
  <si>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</si>
  <si>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</si>
  <si>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</si>
  <si>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</si>
  <si>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</si>
  <si>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</si>
  <si>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</si>
  <si>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</si>
  <si>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</si>
  <si>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</si>
  <si>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</si>
  <si>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</si>
  <si>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</si>
  <si>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</si>
  <si>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</si>
  <si>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</si>
  <si>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</si>
  <si>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</si>
  <si>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</si>
  <si>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</si>
  <si>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</si>
  <si>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</si>
  <si>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</si>
  <si>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</si>
  <si>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</si>
  <si>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</si>
  <si>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</si>
  <si>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</si>
  <si>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</si>
  <si>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</si>
  <si>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</si>
  <si>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</si>
  <si>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</si>
  <si>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</si>
  <si>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</si>
  <si>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</si>
  <si>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</si>
  <si>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</si>
  <si>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</si>
  <si>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</si>
  <si>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</si>
  <si>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</si>
  <si>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</si>
  <si>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</si>
  <si>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</si>
  <si>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</si>
  <si>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</si>
  <si>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</si>
  <si>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</si>
  <si>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</si>
  <si>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</si>
  <si>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</si>
  <si>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</si>
  <si>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</si>
  <si>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</si>
  <si>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</si>
  <si>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</si>
  <si>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</si>
  <si>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</si>
  <si>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</si>
  <si>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</si>
  <si>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</si>
  <si>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</si>
  <si>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</si>
  <si>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</si>
  <si>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</si>
  <si>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</si>
  <si>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</si>
  <si>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</si>
  <si>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</si>
  <si>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</si>
  <si>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</si>
  <si>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</si>
  <si>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</si>
  <si>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</si>
  <si>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</si>
  <si>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</si>
  <si>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</si>
  <si>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</si>
  <si>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</si>
  <si>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</si>
  <si>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</si>
  <si>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</si>
  <si>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</si>
  <si>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</si>
  <si>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</si>
  <si>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</si>
  <si>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</si>
  <si>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</si>
  <si>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</si>
  <si>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</si>
  <si>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</si>
  <si>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</si>
  <si>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</si>
  <si>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</si>
  <si>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</si>
  <si>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</si>
  <si>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</si>
  <si>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</si>
  <si>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</si>
  <si>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</si>
  <si>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</si>
  <si>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</si>
  <si>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</si>
  <si>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</si>
  <si>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</si>
  <si>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</si>
  <si>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</si>
  <si>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</si>
  <si>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</si>
  <si>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</si>
  <si>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</si>
  <si>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</si>
  <si>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</si>
  <si>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</si>
  <si>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</si>
  <si>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</si>
  <si>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</si>
  <si>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</si>
  <si>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</si>
  <si>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</si>
  <si>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</si>
  <si>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</si>
  <si>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</si>
  <si>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</si>
  <si>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</si>
  <si>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</si>
  <si>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</si>
  <si>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</si>
  <si>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</si>
  <si>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</si>
  <si>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</si>
  <si>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</si>
  <si>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</si>
  <si>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</si>
  <si>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</si>
  <si>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</si>
  <si>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</si>
  <si>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</si>
  <si>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</si>
  <si>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</si>
  <si>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</si>
  <si>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</si>
  <si>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</si>
  <si>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</si>
  <si>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</si>
  <si>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</si>
  <si>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</si>
  <si>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</si>
  <si>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</si>
  <si>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</si>
  <si>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</si>
  <si>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</si>
  <si>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</si>
  <si>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</si>
  <si>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</si>
  <si>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</si>
  <si>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</si>
  <si>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</si>
  <si>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</si>
  <si>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</si>
  <si>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</si>
  <si>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</si>
  <si>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</si>
  <si>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</si>
  <si>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</si>
  <si>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</si>
  <si>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</si>
  <si>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</si>
  <si>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</si>
  <si>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</si>
  <si>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</si>
  <si>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</si>
  <si>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</si>
  <si>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</si>
  <si>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</si>
  <si>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</si>
  <si>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</si>
  <si>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</si>
  <si>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</si>
  <si>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</si>
  <si>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</si>
  <si>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</si>
  <si>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</si>
  <si>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</si>
  <si>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</si>
  <si>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</si>
  <si>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</si>
  <si>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</si>
  <si>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</si>
  <si>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</si>
  <si>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</si>
  <si>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</si>
  <si>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</si>
  <si>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</si>
  <si>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</si>
  <si>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</si>
  <si>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</si>
  <si>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</si>
  <si>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</si>
  <si>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</si>
  <si>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</si>
  <si>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</si>
  <si>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</si>
  <si>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</si>
  <si>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</si>
  <si>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</si>
  <si>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</si>
  <si>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</si>
  <si>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</si>
  <si>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</si>
  <si>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</si>
  <si>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</si>
  <si>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</si>
  <si>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</si>
  <si>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</si>
  <si>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</si>
  <si>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</si>
  <si>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</si>
  <si>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</si>
  <si>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</si>
  <si>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</si>
  <si>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</si>
  <si>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</si>
  <si>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</si>
  <si>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</si>
  <si>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</si>
  <si>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</si>
  <si>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</si>
  <si>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</si>
  <si>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</si>
  <si>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</si>
  <si>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</si>
  <si>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</si>
  <si>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</si>
  <si>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</si>
  <si>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</si>
  <si>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</si>
  <si>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</si>
  <si>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</si>
  <si>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</si>
  <si>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</si>
  <si>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</si>
  <si>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</si>
  <si>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</si>
  <si>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</si>
  <si>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</si>
  <si>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</si>
  <si>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</si>
  <si>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</si>
  <si>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</si>
  <si>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</si>
  <si>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</si>
  <si>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</si>
  <si>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</si>
  <si>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</si>
  <si>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</si>
  <si>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</si>
  <si>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</si>
  <si>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</si>
  <si>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</si>
  <si>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</si>
  <si>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</si>
  <si>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</si>
  <si>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</si>
  <si>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</si>
  <si>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</si>
  <si>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</si>
  <si>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</si>
  <si>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</si>
  <si>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</si>
  <si>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</si>
  <si>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</si>
  <si>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</si>
  <si>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</si>
  <si>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</si>
  <si>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</si>
  <si>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</si>
  <si>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</si>
  <si>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</si>
  <si>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</si>
  <si>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</si>
  <si>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</si>
  <si>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</si>
  <si>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</si>
  <si>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</si>
  <si>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</si>
  <si>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</si>
  <si>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</si>
  <si>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</si>
  <si>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</si>
  <si>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</si>
  <si>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</si>
  <si>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</si>
  <si>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</si>
  <si>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</si>
  <si>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</si>
  <si>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</si>
  <si>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</si>
  <si>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</si>
  <si>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</si>
  <si>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</si>
  <si>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</si>
  <si>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</si>
  <si>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</si>
  <si>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</si>
  <si>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</si>
  <si>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</si>
  <si>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</si>
  <si>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</si>
  <si>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</si>
  <si>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</si>
  <si>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</si>
  <si>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</si>
  <si>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</si>
  <si>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</si>
  <si>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</si>
  <si>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</si>
  <si>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</si>
  <si>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</si>
  <si>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</si>
  <si>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</si>
  <si>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</si>
  <si>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</si>
  <si>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</si>
  <si>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</si>
  <si>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</si>
  <si>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</si>
  <si>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</si>
  <si>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</si>
  <si>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</si>
  <si>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</si>
  <si>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</si>
  <si>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</si>
  <si>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</si>
  <si>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</si>
  <si>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</si>
  <si>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</si>
  <si>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</si>
  <si>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</si>
  <si>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</si>
  <si>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</si>
  <si>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</si>
  <si>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</si>
  <si>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</si>
  <si>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</si>
  <si>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</si>
  <si>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</si>
  <si>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</si>
  <si>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</si>
  <si>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</si>
  <si>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</si>
  <si>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</si>
  <si>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</si>
  <si>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</si>
  <si>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</si>
  <si>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</si>
  <si>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</si>
  <si>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</si>
  <si>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</si>
  <si>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</si>
  <si>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</si>
  <si>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</si>
  <si>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</si>
  <si>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</si>
  <si>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</si>
  <si>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</si>
  <si>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</si>
  <si>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</si>
  <si>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</si>
  <si>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</si>
  <si>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</si>
  <si>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</si>
  <si>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</si>
  <si>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</si>
  <si>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</si>
  <si>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</si>
  <si>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</si>
  <si>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</si>
  <si>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</si>
  <si>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</si>
  <si>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</si>
  <si>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</si>
  <si>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</si>
  <si>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</si>
  <si>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</si>
  <si>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</si>
  <si>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</si>
  <si>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</si>
  <si>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</si>
  <si>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</si>
  <si>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</si>
  <si>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</si>
  <si>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</si>
  <si>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</si>
  <si>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</si>
  <si>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</si>
  <si>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</si>
  <si>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</si>
  <si>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</si>
  <si>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</si>
  <si>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</si>
  <si>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</si>
  <si>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</si>
  <si>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</si>
  <si>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</si>
  <si>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</si>
  <si>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</si>
  <si>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</si>
  <si>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</si>
  <si>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</si>
  <si>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</si>
  <si>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</si>
  <si>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</si>
  <si>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</si>
  <si>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</si>
  <si>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</si>
  <si>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</si>
  <si>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</si>
  <si>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</si>
  <si>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</si>
  <si>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</si>
  <si>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</si>
  <si>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</si>
  <si>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</si>
  <si>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</si>
  <si>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</si>
  <si>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</si>
  <si>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</si>
  <si>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</si>
  <si>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</si>
  <si>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</si>
  <si>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</si>
  <si>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</si>
  <si>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</si>
  <si>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</si>
  <si>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</si>
  <si>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</si>
  <si>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</si>
  <si>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</si>
  <si>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</si>
  <si>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</si>
  <si>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</si>
  <si>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</si>
  <si>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</si>
  <si>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</si>
  <si>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</si>
  <si>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</si>
  <si>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</si>
  <si>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</si>
  <si>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</si>
  <si>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</si>
  <si>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</si>
  <si>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</si>
  <si>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</si>
  <si>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</si>
  <si>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</si>
  <si>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</si>
  <si>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</si>
  <si>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</si>
  <si>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</si>
  <si>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</si>
  <si>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</si>
  <si>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</si>
  <si>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</si>
  <si>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</si>
  <si>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</si>
  <si>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</si>
  <si>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</si>
  <si>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</si>
  <si>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</si>
  <si>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</si>
  <si>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</si>
  <si>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</si>
  <si>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</si>
  <si>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</si>
  <si>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</si>
  <si>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</si>
  <si>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</si>
  <si>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</si>
  <si>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</si>
  <si>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</si>
  <si>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</si>
  <si>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</si>
  <si>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</si>
  <si>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</si>
  <si>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</si>
  <si>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</si>
  <si>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</si>
  <si>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</si>
  <si>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</si>
  <si>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</si>
  <si>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</si>
  <si>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</si>
  <si>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</si>
  <si>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</si>
  <si>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</si>
  <si>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</si>
  <si>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</si>
  <si>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</si>
  <si>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</si>
  <si>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</si>
  <si>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</si>
  <si>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</si>
  <si>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</si>
  <si>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</si>
  <si>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</si>
  <si>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</si>
  <si>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</si>
  <si>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</si>
  <si>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</si>
  <si>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</si>
  <si>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</si>
  <si>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</si>
  <si>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</si>
  <si>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</si>
  <si>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</si>
  <si>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</si>
  <si>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</si>
  <si>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</si>
  <si>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</si>
  <si>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</si>
  <si>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</si>
  <si>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</si>
  <si>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</si>
  <si>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</si>
  <si>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</si>
  <si>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</si>
  <si>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</si>
  <si>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</si>
  <si>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</si>
  <si>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</si>
  <si>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</si>
  <si>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</si>
  <si>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</si>
  <si>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</si>
  <si>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</si>
  <si>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</si>
  <si>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</si>
  <si>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</si>
  <si>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</si>
  <si>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</si>
  <si>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</si>
  <si>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</si>
  <si>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</si>
  <si>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</si>
  <si>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</si>
  <si>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</si>
  <si>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</si>
  <si>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</si>
  <si>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</si>
  <si>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</si>
  <si>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</si>
  <si>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</si>
  <si>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</si>
  <si>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</si>
  <si>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</si>
  <si>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</si>
  <si>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</si>
  <si>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</si>
  <si>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</si>
  <si>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</si>
  <si>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</si>
  <si>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</si>
  <si>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</si>
  <si>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</si>
  <si>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</si>
  <si>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</si>
  <si>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</si>
  <si>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</si>
  <si>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</si>
  <si>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</si>
  <si>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</si>
  <si>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</si>
  <si>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</si>
  <si>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</si>
  <si>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</si>
  <si>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</si>
  <si>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</si>
  <si>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</si>
  <si>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</si>
  <si>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</si>
  <si>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</si>
  <si>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</si>
  <si>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</si>
  <si>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</si>
  <si>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</si>
  <si>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</si>
  <si>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</si>
  <si>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</si>
  <si>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</si>
  <si>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</si>
  <si>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</si>
  <si>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</si>
  <si>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</si>
  <si>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</si>
  <si>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</si>
  <si>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</si>
  <si>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</si>
  <si>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</si>
  <si>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</si>
  <si>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</si>
  <si>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</si>
  <si>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</si>
  <si>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</si>
  <si>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</si>
  <si>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</si>
  <si>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</si>
  <si>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</si>
  <si>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</si>
  <si>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</si>
  <si>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</si>
  <si>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</si>
  <si>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</si>
  <si>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</si>
  <si>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</si>
  <si>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</si>
  <si>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</si>
  <si>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</si>
  <si>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</si>
  <si>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</si>
  <si>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</si>
  <si>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</si>
  <si>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</si>
  <si>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</si>
  <si>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</si>
  <si>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</si>
  <si>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</si>
  <si>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</si>
  <si>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</si>
  <si>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</si>
  <si>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</si>
  <si>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</si>
  <si>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</si>
  <si>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</si>
  <si>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</si>
  <si>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</si>
  <si>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</si>
  <si>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</si>
  <si>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</si>
  <si>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</si>
  <si>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</si>
  <si>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</si>
  <si>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</si>
  <si>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</si>
  <si>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</si>
  <si>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</si>
  <si>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</si>
  <si>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</si>
  <si>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</si>
  <si>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</si>
  <si>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</si>
  <si>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</si>
  <si>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</si>
  <si>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</si>
  <si>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</si>
  <si>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</si>
  <si>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</si>
  <si>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</si>
  <si>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</si>
  <si>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</si>
  <si>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</si>
  <si>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</si>
  <si>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</si>
  <si>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</si>
  <si>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</si>
  <si>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</si>
  <si>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</si>
  <si>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</si>
  <si>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</si>
  <si>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</si>
  <si>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</si>
  <si>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</si>
  <si>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</si>
  <si>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</si>
  <si>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</si>
  <si>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</si>
  <si>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</si>
  <si>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</si>
  <si>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</si>
  <si>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</si>
  <si>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</si>
  <si>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</si>
  <si>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</si>
  <si>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</si>
  <si>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</si>
  <si>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</si>
  <si>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</si>
  <si>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</si>
  <si>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</si>
  <si>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</si>
  <si>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</si>
  <si>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</si>
  <si>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</si>
  <si>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</si>
  <si>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</si>
  <si>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</si>
  <si>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</si>
  <si>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</si>
  <si>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</si>
  <si>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</si>
  <si>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</si>
  <si>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</si>
  <si>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</si>
  <si>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</si>
  <si>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</si>
  <si>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</si>
  <si>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</si>
  <si>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</si>
  <si>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</si>
  <si>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</si>
  <si>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</si>
  <si>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</si>
  <si>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</si>
  <si>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</si>
  <si>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</si>
  <si>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</si>
  <si>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</si>
  <si>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</si>
  <si>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</si>
  <si>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</si>
  <si>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</si>
  <si>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</si>
  <si>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</si>
  <si>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</si>
  <si>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</si>
  <si>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</si>
  <si>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</si>
  <si>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</si>
  <si>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</si>
  <si>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</si>
  <si>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</si>
  <si>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</si>
  <si>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</si>
  <si>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</si>
  <si>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</si>
  <si>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</si>
  <si>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</si>
  <si>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</si>
  <si>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</si>
  <si>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</si>
  <si>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</si>
  <si>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</si>
  <si>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</si>
  <si>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</si>
  <si>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</si>
  <si>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</si>
  <si>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</si>
  <si>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</si>
  <si>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</si>
  <si>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</si>
  <si>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</si>
  <si>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</si>
  <si>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</si>
  <si>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</si>
  <si>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</si>
  <si>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</si>
  <si>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</si>
  <si>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</si>
  <si>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</si>
  <si>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</si>
  <si>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</si>
  <si>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</si>
  <si>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</si>
  <si>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</si>
  <si>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</si>
  <si>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</si>
  <si>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</si>
  <si>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</si>
  <si>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</si>
  <si>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</si>
  <si>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</si>
  <si>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</si>
  <si>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</si>
  <si>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</si>
  <si>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</si>
  <si>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</si>
  <si>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</si>
  <si>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</si>
  <si>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</si>
  <si>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</si>
  <si>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</si>
  <si>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</si>
  <si>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</si>
  <si>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</si>
  <si>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</si>
  <si>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</si>
  <si>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</si>
  <si>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</si>
  <si>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</si>
  <si>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</si>
  <si>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</si>
  <si>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</si>
  <si>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</si>
  <si>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</si>
  <si>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</si>
  <si>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</si>
  <si>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</si>
  <si>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</si>
  <si>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</si>
  <si>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</si>
  <si>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</si>
  <si>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</si>
  <si>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</si>
  <si>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</si>
  <si>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</si>
  <si>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</si>
  <si>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</si>
  <si>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</si>
  <si>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</si>
  <si>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</si>
  <si>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</si>
  <si>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</si>
  <si>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</si>
  <si>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</si>
  <si>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</si>
  <si>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</si>
  <si>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</si>
  <si>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</si>
  <si>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</si>
  <si>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</si>
  <si>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</si>
  <si>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</si>
  <si>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</si>
  <si>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</si>
  <si>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</si>
  <si>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</si>
  <si>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</si>
  <si>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</si>
  <si>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</si>
  <si>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</si>
  <si>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</si>
  <si>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</si>
  <si>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</si>
  <si>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</si>
  <si>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</si>
  <si>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</si>
  <si>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</si>
  <si>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</si>
  <si>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</si>
  <si>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</si>
  <si>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</si>
  <si>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</si>
  <si>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</si>
  <si>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</si>
  <si>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</si>
  <si>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</si>
  <si>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</si>
  <si>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</si>
  <si>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</si>
  <si>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</si>
  <si>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</si>
  <si>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</si>
  <si>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</si>
  <si>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</si>
  <si>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</si>
  <si>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</si>
  <si>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</si>
  <si>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</si>
  <si>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</si>
  <si>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</si>
  <si>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</si>
  <si>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</si>
  <si>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</si>
  <si>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</si>
  <si>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</si>
  <si>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</si>
  <si>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</si>
  <si>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</si>
  <si>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</si>
  <si>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</si>
  <si>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</si>
  <si>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</si>
  <si>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</si>
  <si>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</si>
  <si>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</si>
  <si>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</si>
  <si>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</si>
  <si>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</si>
  <si>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</si>
  <si>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</si>
  <si>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</si>
  <si>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</si>
  <si>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</si>
  <si>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</si>
  <si>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</si>
  <si>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</si>
  <si>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</si>
  <si>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</si>
  <si>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</si>
  <si>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</si>
  <si>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</si>
  <si>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</si>
  <si>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</si>
  <si>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</si>
  <si>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</si>
  <si>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</si>
  <si>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</si>
  <si>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</si>
  <si>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</si>
  <si>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</si>
  <si>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</si>
  <si>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</si>
  <si>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</si>
  <si>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</si>
  <si>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</si>
  <si>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</si>
  <si>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</si>
  <si>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</si>
  <si>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</si>
  <si>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</si>
  <si>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</si>
  <si>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</si>
  <si>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</si>
  <si>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</si>
  <si>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</si>
  <si>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</si>
  <si>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</si>
  <si>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</si>
  <si>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</si>
  <si>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</si>
  <si>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</si>
  <si>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</si>
  <si>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</si>
  <si>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</si>
  <si>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</si>
  <si>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</si>
  <si>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</si>
  <si>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</si>
  <si>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</si>
  <si>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</si>
  <si>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</si>
  <si>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</si>
  <si>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</si>
  <si>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</si>
  <si>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</si>
  <si>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</si>
  <si>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</si>
  <si>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</si>
  <si>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</si>
  <si>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</si>
  <si>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</si>
  <si>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</si>
  <si>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</si>
  <si>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</si>
  <si>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</si>
  <si>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</si>
  <si>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</si>
  <si>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</si>
  <si>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</si>
  <si>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</si>
  <si>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</si>
  <si>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</si>
  <si>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</si>
  <si>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</si>
  <si>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</si>
  <si>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</si>
  <si>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</si>
  <si>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</si>
  <si>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</si>
  <si>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</si>
  <si>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</si>
  <si>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</si>
  <si>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</si>
  <si>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</si>
  <si>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</si>
  <si>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</si>
  <si>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</si>
  <si>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</si>
  <si>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</si>
  <si>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</si>
  <si>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</si>
  <si>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</si>
  <si>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</si>
  <si>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</si>
  <si>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</si>
  <si>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</si>
  <si>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</si>
  <si>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</si>
  <si>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</si>
  <si>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</si>
  <si>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</si>
  <si>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</si>
  <si>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</si>
  <si>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</si>
  <si>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</si>
  <si>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</si>
  <si>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</si>
  <si>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</si>
  <si>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</si>
  <si>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</si>
  <si>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</si>
  <si>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</si>
  <si>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</si>
  <si>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</si>
  <si>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</si>
  <si>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</si>
  <si>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</si>
  <si>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</si>
  <si>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</si>
  <si>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</si>
  <si>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</si>
  <si>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</si>
  <si>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</si>
  <si>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</si>
  <si>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</si>
  <si>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</si>
  <si>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</si>
  <si>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</si>
  <si>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</si>
  <si>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</si>
  <si>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</si>
  <si>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</si>
  <si>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</si>
  <si>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</si>
  <si>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</si>
  <si>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</si>
  <si>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</si>
  <si>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</si>
  <si>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</si>
  <si>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</si>
  <si>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</si>
  <si>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</si>
  <si>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</si>
  <si>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</si>
  <si>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</si>
  <si>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</si>
  <si>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</si>
  <si>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</si>
  <si>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</si>
  <si>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</si>
  <si>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</si>
  <si>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</si>
  <si>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</si>
  <si>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</si>
  <si>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</si>
  <si>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</si>
  <si>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</si>
  <si>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</si>
  <si>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</si>
  <si>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</si>
  <si>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</si>
  <si>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</si>
  <si>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</si>
  <si>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</si>
  <si>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</si>
  <si>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</si>
  <si>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</si>
  <si>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</si>
  <si>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</si>
  <si>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</si>
  <si>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</si>
  <si>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</si>
  <si>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</si>
  <si>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</si>
  <si>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</si>
  <si>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</si>
  <si>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</si>
  <si>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</si>
  <si>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</si>
  <si>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</si>
  <si>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</si>
  <si>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</si>
  <si>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</si>
  <si>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</si>
  <si>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</si>
  <si>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</si>
  <si>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</si>
  <si>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</si>
  <si>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</si>
  <si>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</si>
  <si>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</si>
  <si>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</si>
  <si>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</si>
  <si>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</si>
  <si>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</si>
  <si>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</si>
  <si>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</si>
  <si>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</si>
  <si>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</si>
  <si>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</si>
  <si>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</si>
  <si>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</si>
  <si>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</si>
  <si>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</si>
  <si>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</si>
  <si>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</si>
  <si>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</si>
  <si>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</si>
  <si>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</si>
  <si>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</si>
  <si>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</si>
  <si>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</si>
  <si>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</si>
  <si>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</si>
  <si>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</si>
  <si>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</si>
  <si>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</si>
  <si>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</si>
  <si>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</si>
  <si>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</si>
  <si>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</si>
  <si>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</si>
  <si>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</si>
  <si>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</si>
  <si>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</si>
  <si>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</si>
  <si>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</si>
  <si>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</si>
  <si>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</si>
  <si>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</si>
  <si>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</si>
  <si>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</si>
  <si>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</si>
  <si>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</si>
  <si>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</si>
  <si>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</si>
  <si>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</si>
  <si>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</si>
  <si>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</si>
  <si>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</si>
  <si>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</si>
  <si>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</si>
  <si>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</si>
  <si>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</si>
  <si>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</si>
  <si>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</si>
  <si>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</si>
  <si>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</si>
  <si>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</si>
  <si>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</si>
  <si>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</si>
  <si>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</si>
  <si>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</si>
  <si>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</si>
  <si>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</si>
  <si>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</si>
  <si>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</si>
  <si>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</si>
  <si>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</si>
  <si>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</si>
  <si>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</si>
  <si>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</si>
  <si>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</si>
  <si>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</si>
  <si>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</si>
  <si>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</si>
  <si>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</si>
  <si>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</si>
  <si>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</si>
  <si>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</si>
  <si>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</si>
  <si>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</si>
  <si>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</si>
  <si>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</si>
  <si>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</si>
  <si>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</si>
  <si>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</si>
  <si>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</si>
  <si>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</si>
  <si>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</si>
  <si>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</si>
  <si>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</si>
  <si>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</si>
  <si>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</si>
  <si>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</si>
  <si>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</si>
  <si>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</si>
  <si>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</si>
  <si>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</si>
  <si>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</si>
  <si>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</si>
  <si>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</si>
  <si>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</si>
  <si>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</si>
  <si>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</si>
  <si>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</si>
  <si>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</si>
  <si>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</si>
  <si>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</si>
  <si>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</si>
  <si>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</si>
  <si>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</si>
  <si>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</si>
  <si>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</si>
  <si>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</si>
  <si>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</si>
  <si>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</si>
  <si>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</si>
  <si>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</si>
  <si>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</si>
  <si>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</si>
  <si>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</si>
  <si>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</si>
  <si>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</si>
  <si>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</si>
  <si>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</si>
  <si>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</si>
  <si>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</si>
  <si>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</si>
  <si>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</si>
  <si>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</si>
  <si>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</si>
  <si>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</si>
  <si>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</si>
  <si>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</si>
  <si>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</si>
  <si>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</si>
  <si>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</si>
  <si>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</si>
  <si>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</si>
  <si>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</si>
  <si>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</si>
  <si>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</si>
  <si>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</si>
  <si>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</si>
  <si>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</si>
  <si>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</si>
  <si>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</si>
  <si>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</si>
  <si>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</si>
  <si>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</si>
  <si>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</si>
  <si>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</si>
  <si>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</si>
  <si>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</si>
  <si>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</si>
  <si>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</si>
  <si>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</si>
  <si>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</si>
  <si>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</si>
  <si>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</si>
  <si>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</si>
  <si>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</si>
  <si>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</si>
  <si>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</si>
  <si>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</si>
  <si>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</si>
  <si>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</si>
  <si>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</si>
  <si>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</si>
  <si>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</si>
  <si>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</si>
  <si>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</si>
  <si>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</si>
  <si>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</si>
  <si>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</si>
  <si>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</si>
  <si>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</si>
  <si>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</si>
  <si>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</si>
  <si>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</si>
  <si>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</si>
  <si>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</si>
  <si>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</si>
  <si>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</si>
  <si>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</si>
  <si>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</si>
  <si>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</si>
  <si>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</si>
  <si>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</si>
  <si>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</si>
  <si>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</si>
  <si>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</si>
  <si>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</si>
  <si>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</si>
  <si>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</si>
  <si>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</si>
  <si>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</si>
  <si>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</si>
  <si>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</si>
  <si>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</si>
  <si>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</si>
  <si>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</si>
  <si>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</si>
  <si>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</si>
  <si>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</si>
  <si>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</si>
  <si>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</si>
  <si>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</si>
  <si>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</si>
  <si>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</si>
  <si>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</si>
  <si>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</si>
  <si>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</si>
  <si>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</si>
  <si>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</si>
  <si>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</si>
  <si>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</si>
  <si>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</si>
  <si>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</si>
  <si>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</si>
  <si>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</si>
  <si>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</si>
  <si>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</si>
  <si>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</si>
  <si>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</si>
  <si>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</si>
  <si>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</si>
  <si>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</si>
  <si>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</si>
  <si>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</si>
  <si>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</si>
  <si>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</si>
  <si>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</si>
  <si>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</si>
  <si>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</si>
  <si>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</si>
  <si>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</si>
  <si>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</si>
  <si>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</si>
  <si>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</si>
  <si>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</si>
  <si>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</si>
  <si>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</si>
  <si>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</si>
  <si>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</si>
  <si>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</si>
  <si>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</si>
  <si>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</si>
  <si>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</si>
  <si>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</si>
  <si>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</si>
  <si>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</si>
  <si>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</si>
  <si>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</si>
  <si>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</si>
  <si>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</si>
  <si>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</si>
  <si>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</si>
  <si>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</si>
  <si>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</si>
  <si>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</si>
  <si>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</si>
  <si>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</si>
  <si>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</si>
  <si>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</si>
  <si>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</si>
  <si>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</si>
  <si>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</si>
  <si>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</si>
  <si>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</si>
  <si>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</si>
  <si>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</si>
  <si>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</si>
  <si>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</si>
  <si>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</si>
  <si>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</si>
  <si>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</si>
  <si>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</si>
  <si>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</si>
  <si>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</si>
  <si>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</si>
  <si>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</si>
  <si>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</si>
  <si>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</si>
  <si>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</si>
  <si>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</si>
  <si>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</si>
  <si>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</si>
  <si>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</si>
  <si>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</si>
  <si>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</si>
  <si>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</si>
  <si>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</si>
  <si>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</si>
  <si>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</si>
  <si>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</si>
  <si>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</si>
  <si>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</si>
  <si>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</si>
  <si>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</si>
  <si>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</si>
  <si>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</si>
  <si>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</si>
  <si>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</si>
  <si>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</si>
  <si>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</si>
  <si>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</si>
  <si>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</si>
  <si>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</si>
  <si>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</si>
  <si>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</si>
  <si>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</si>
  <si>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</si>
  <si>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</si>
  <si>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</si>
  <si>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</si>
  <si>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</si>
  <si>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</si>
  <si>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</si>
  <si>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</si>
  <si>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</si>
  <si>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</si>
  <si>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</si>
  <si>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</si>
  <si>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</si>
  <si>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</si>
  <si>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</si>
  <si>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</si>
  <si>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</si>
  <si>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</si>
  <si>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</si>
  <si>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</si>
  <si>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</si>
  <si>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</si>
  <si>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</si>
  <si>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</si>
  <si>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</si>
  <si>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</si>
  <si>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</si>
  <si>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</si>
  <si>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</si>
  <si>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</si>
  <si>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</si>
  <si>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</si>
  <si>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</si>
  <si>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</si>
  <si>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</si>
  <si>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</si>
  <si>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</si>
  <si>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</si>
  <si>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</si>
  <si>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</si>
  <si>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</si>
  <si>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</si>
  <si>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</si>
  <si>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</si>
  <si>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</si>
  <si>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</si>
  <si>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</si>
  <si>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</si>
  <si>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</si>
  <si>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</si>
  <si>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</si>
  <si>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</si>
  <si>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</si>
  <si>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</si>
  <si>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</si>
  <si>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</si>
  <si>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</si>
  <si>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</si>
  <si>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</si>
  <si>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</si>
  <si>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</si>
  <si>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</si>
  <si>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</si>
  <si>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</si>
  <si>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</si>
  <si>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</si>
  <si>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</si>
  <si>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</si>
  <si>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</si>
  <si>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</si>
  <si>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</si>
  <si>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</si>
  <si>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</si>
  <si>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</si>
  <si>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</si>
  <si>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</si>
  <si>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</si>
  <si>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</si>
  <si>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</si>
  <si>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</si>
  <si>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</si>
  <si>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</si>
  <si>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</si>
  <si>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</si>
  <si>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</si>
  <si>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</si>
  <si>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</si>
  <si>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</si>
  <si>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</si>
  <si>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</si>
  <si>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</si>
  <si>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</si>
  <si>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</si>
  <si>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</si>
  <si>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</si>
  <si>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</si>
  <si>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</si>
  <si>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</si>
  <si>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</si>
  <si>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</si>
  <si>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</si>
  <si>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</si>
  <si>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</si>
  <si>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</si>
  <si>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</si>
  <si>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</si>
  <si>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</si>
  <si>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</si>
  <si>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</si>
  <si>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</si>
  <si>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</si>
  <si>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</si>
  <si>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</si>
  <si>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</si>
  <si>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</si>
  <si>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</si>
  <si>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</si>
  <si>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</si>
  <si>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</si>
  <si>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</si>
  <si>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</si>
  <si>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</si>
  <si>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</si>
  <si>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</si>
  <si>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</si>
  <si>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</si>
  <si>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</si>
  <si>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</si>
  <si>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</si>
  <si>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</si>
  <si>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</si>
  <si>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</si>
  <si>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</si>
  <si>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</si>
  <si>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</si>
  <si>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</si>
  <si>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</si>
  <si>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</si>
  <si>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</si>
  <si>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</si>
  <si>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</si>
  <si>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</si>
  <si>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</si>
  <si>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</si>
  <si>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</si>
  <si>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</si>
  <si>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</si>
  <si>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</si>
  <si>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</si>
  <si>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</si>
  <si>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</si>
  <si>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</si>
  <si>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</si>
  <si>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</si>
  <si>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</si>
  <si>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</si>
  <si>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</si>
  <si>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</si>
  <si>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</si>
  <si>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</si>
  <si>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</si>
  <si>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</si>
  <si>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</si>
  <si>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</si>
  <si>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</si>
  <si>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</si>
  <si>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</si>
  <si>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</si>
  <si>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</si>
  <si>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</si>
  <si>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</si>
  <si>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</si>
  <si>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</si>
  <si>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</si>
  <si>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</si>
  <si>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</si>
  <si>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</si>
  <si>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</si>
  <si>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</si>
  <si>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</si>
  <si>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</si>
  <si>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</si>
  <si>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</si>
  <si>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</si>
  <si>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</si>
  <si>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</si>
  <si>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</si>
  <si>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</si>
  <si>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</si>
  <si>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</si>
  <si>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</si>
  <si>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</si>
  <si>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</si>
  <si>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</si>
  <si>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</si>
  <si>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</si>
  <si>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</si>
  <si>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</si>
  <si>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</si>
  <si>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</si>
  <si>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</si>
  <si>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</si>
  <si>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</si>
  <si>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</si>
  <si>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</si>
  <si>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</si>
  <si>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</si>
  <si>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</si>
  <si>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</si>
  <si>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</si>
  <si>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</si>
  <si>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</si>
  <si>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</si>
  <si>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</si>
  <si>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</si>
  <si>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</si>
  <si>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</si>
  <si>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</si>
  <si>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</si>
  <si>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</si>
  <si>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</si>
  <si>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</si>
  <si>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</si>
  <si>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</si>
  <si>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</si>
  <si>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</si>
  <si>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</si>
  <si>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</si>
  <si>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</si>
  <si>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</si>
  <si>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</si>
  <si>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</si>
  <si>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</si>
  <si>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</si>
  <si>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</si>
  <si>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</si>
  <si>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</si>
  <si>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</si>
  <si>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</si>
  <si>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</si>
  <si>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</si>
  <si>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</si>
  <si>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</si>
  <si>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</si>
  <si>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</si>
  <si>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</si>
  <si>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</si>
  <si>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</si>
  <si>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</si>
  <si>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</si>
  <si>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</si>
  <si>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</si>
  <si>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</si>
  <si>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</si>
  <si>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</si>
  <si>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</si>
  <si>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</si>
  <si>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</si>
  <si>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</si>
  <si>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</si>
  <si>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</si>
  <si>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</si>
  <si>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</si>
  <si>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</si>
  <si>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</si>
  <si>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</si>
  <si>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</si>
  <si>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</si>
  <si>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</si>
  <si>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</si>
  <si>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</si>
  <si>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</si>
  <si>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</si>
  <si>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</si>
  <si>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</si>
  <si>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</si>
  <si>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</si>
  <si>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</si>
  <si>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</si>
  <si>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</si>
  <si>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</si>
  <si>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</si>
  <si>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</si>
  <si>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</si>
  <si>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</si>
  <si>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</si>
  <si>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</si>
  <si>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</si>
  <si>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</si>
  <si>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</si>
  <si>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</si>
  <si>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</si>
  <si>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</si>
  <si>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</si>
  <si>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</si>
  <si>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</si>
  <si>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</si>
  <si>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</si>
  <si>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</si>
  <si>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</si>
  <si>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</si>
  <si>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</si>
  <si>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</si>
  <si>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</si>
  <si>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</si>
  <si>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</si>
  <si>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</si>
  <si>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</si>
  <si>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</si>
  <si>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</si>
  <si>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</si>
  <si>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</si>
  <si>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</si>
  <si>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</si>
  <si>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</si>
  <si>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</si>
  <si>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</si>
  <si>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</si>
  <si>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</si>
  <si>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</si>
  <si>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</si>
  <si>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</si>
  <si>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</si>
  <si>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</si>
  <si>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</si>
  <si>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</si>
  <si>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</si>
  <si>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</si>
  <si>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</si>
  <si>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</si>
  <si>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</si>
  <si>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</si>
  <si>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</si>
  <si>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</si>
  <si>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</si>
  <si>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</si>
  <si>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</si>
  <si>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</si>
  <si>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</si>
  <si>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</si>
  <si>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</si>
  <si>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</si>
  <si>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</si>
  <si>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</si>
  <si>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</si>
  <si>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</si>
  <si>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</si>
  <si>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</si>
  <si>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</si>
  <si>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</si>
  <si>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</si>
  <si>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</si>
  <si>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</si>
  <si>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</si>
  <si>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</si>
  <si>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</si>
  <si>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</si>
  <si>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</si>
  <si>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</si>
  <si>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</si>
  <si>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</si>
  <si>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</si>
  <si>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</si>
  <si>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</si>
  <si>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</si>
  <si>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</si>
  <si>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</si>
  <si>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</si>
  <si>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</si>
  <si>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</si>
  <si>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</si>
  <si>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</si>
  <si>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</si>
  <si>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</si>
  <si>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</si>
  <si>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</si>
  <si>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</si>
  <si>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</si>
  <si>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</si>
  <si>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</si>
  <si>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</si>
  <si>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</si>
  <si>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</si>
  <si>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</si>
  <si>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</si>
  <si>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</si>
  <si>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</si>
  <si>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</si>
  <si>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</si>
  <si>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</si>
  <si>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</si>
  <si>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</si>
  <si>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</si>
  <si>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</si>
  <si>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</si>
  <si>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</si>
  <si>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</si>
  <si>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</si>
  <si>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</si>
  <si>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</si>
  <si>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</si>
  <si>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</si>
  <si>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</si>
  <si>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</si>
  <si>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</si>
  <si>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</si>
  <si>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</si>
  <si>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</si>
  <si>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</si>
  <si>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</si>
  <si>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</si>
  <si>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</si>
  <si>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</si>
  <si>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</si>
  <si>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</si>
  <si>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</si>
  <si>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</si>
  <si>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</si>
  <si>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</si>
  <si>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</si>
  <si>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</si>
  <si>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</si>
  <si>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</si>
  <si>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</si>
  <si>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</si>
  <si>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</si>
  <si>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</si>
  <si>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</si>
  <si>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</si>
  <si>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</si>
  <si>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</si>
  <si>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</si>
  <si>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</si>
  <si>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</si>
  <si>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</si>
  <si>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</si>
  <si>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</si>
  <si>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</si>
  <si>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</si>
  <si>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</si>
  <si>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</si>
  <si>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</si>
  <si>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</si>
  <si>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</si>
  <si>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</si>
  <si>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</si>
  <si>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</si>
  <si>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</si>
  <si>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</si>
  <si>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</si>
  <si>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</si>
  <si>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</si>
  <si>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</si>
  <si>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</si>
  <si>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</si>
  <si>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</si>
  <si>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</si>
  <si>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</si>
  <si>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</si>
  <si>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</si>
  <si>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</si>
  <si>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</si>
  <si>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</si>
  <si>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</si>
  <si>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</si>
  <si>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</si>
  <si>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</si>
  <si>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</si>
  <si>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</si>
  <si>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</si>
  <si>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</si>
  <si>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</si>
  <si>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</si>
  <si>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</si>
  <si>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</si>
  <si>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</si>
  <si>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</si>
  <si>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</si>
  <si>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</si>
  <si>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</si>
  <si>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</si>
  <si>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</si>
  <si>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</si>
  <si>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</si>
  <si>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</si>
  <si>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</si>
  <si>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</si>
  <si>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</si>
  <si>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</si>
  <si>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</si>
  <si>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</si>
  <si>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</si>
  <si>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</si>
  <si>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</si>
  <si>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</si>
  <si>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</si>
  <si>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</si>
  <si>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</si>
  <si>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</si>
  <si>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</si>
  <si>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</si>
  <si>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</si>
  <si>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</si>
  <si>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</si>
  <si>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</si>
  <si>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</si>
  <si>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</si>
  <si>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</si>
  <si>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</si>
  <si>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</si>
  <si>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</si>
  <si>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</si>
  <si>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</si>
  <si>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</si>
  <si>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</si>
  <si>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</si>
  <si>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</si>
  <si>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</si>
  <si>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</si>
  <si>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</si>
  <si>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</si>
  <si>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</si>
  <si>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</si>
  <si>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</si>
  <si>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</si>
  <si>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</si>
  <si>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</si>
  <si>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</si>
  <si>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</si>
  <si>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</si>
  <si>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</si>
  <si>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</si>
  <si>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</si>
  <si>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</si>
  <si>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</si>
  <si>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</si>
  <si>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</si>
  <si>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</si>
  <si>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</si>
  <si>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</si>
  <si>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</si>
  <si>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</si>
  <si>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</si>
  <si>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</si>
  <si>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</si>
  <si>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</si>
  <si>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</si>
  <si>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</si>
  <si>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</si>
  <si>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</si>
  <si>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</si>
  <si>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</si>
  <si>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</si>
  <si>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</si>
  <si>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</si>
  <si>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</si>
  <si>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</si>
  <si>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</si>
  <si>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</si>
  <si>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</si>
  <si>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</si>
  <si>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</si>
  <si>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</si>
  <si>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</si>
  <si>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</si>
  <si>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</si>
  <si>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</si>
  <si>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</si>
  <si>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</si>
  <si>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</si>
  <si>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</si>
  <si>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</si>
  <si>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</si>
  <si>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</si>
  <si>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</si>
  <si>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</si>
  <si>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</si>
  <si>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</si>
  <si>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</si>
  <si>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</si>
  <si>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</si>
  <si>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</si>
  <si>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</si>
  <si>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</si>
  <si>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</si>
  <si>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</si>
  <si>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</si>
  <si>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</si>
  <si>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</si>
  <si>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</si>
  <si>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</si>
  <si>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</si>
  <si>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</si>
  <si>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</si>
  <si>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</si>
  <si>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</si>
  <si>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</si>
  <si>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</si>
  <si>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</si>
  <si>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</si>
  <si>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</si>
  <si>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</si>
  <si>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</si>
  <si>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</si>
  <si>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</si>
  <si>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</si>
  <si>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</si>
  <si>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</si>
  <si>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</si>
  <si>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</si>
  <si>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</si>
  <si>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</si>
  <si>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</si>
  <si>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</si>
  <si>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</si>
  <si>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</si>
  <si>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</si>
  <si>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</si>
  <si>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</si>
  <si>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</si>
  <si>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</si>
  <si>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</si>
  <si>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</si>
  <si>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</si>
  <si>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</si>
  <si>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</si>
  <si>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</si>
  <si>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</si>
  <si>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</si>
  <si>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</si>
  <si>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</si>
  <si>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</si>
  <si>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</si>
  <si>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</si>
  <si>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</si>
  <si>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</si>
  <si>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</si>
  <si>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</si>
  <si>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</si>
  <si>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</si>
  <si>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</si>
  <si>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</si>
  <si>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</si>
  <si>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</si>
  <si>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</si>
  <si>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</si>
  <si>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</si>
  <si>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</si>
  <si>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</si>
  <si>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</si>
  <si>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</si>
  <si>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</si>
  <si>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</si>
  <si>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</si>
  <si>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</si>
  <si>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</si>
  <si>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</si>
  <si>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</si>
  <si>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</si>
  <si>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</si>
  <si>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</si>
  <si>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</si>
  <si>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</si>
  <si>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</si>
  <si>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</si>
  <si>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</si>
  <si>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</si>
  <si>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</si>
  <si>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</si>
  <si>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</si>
  <si>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</si>
  <si>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</si>
  <si>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</si>
  <si>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</si>
  <si>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</si>
  <si>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</si>
  <si>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</si>
  <si>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</si>
  <si>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</si>
  <si>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</si>
  <si>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</si>
  <si>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</si>
  <si>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</si>
  <si>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</si>
  <si>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</si>
  <si>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</si>
  <si>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</si>
  <si>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</si>
  <si>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</si>
  <si>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</si>
  <si>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</si>
  <si>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</si>
  <si>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</si>
  <si>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</si>
  <si>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</si>
  <si>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</si>
  <si>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</si>
  <si>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</si>
  <si>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</si>
  <si>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</si>
  <si>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</si>
  <si>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</si>
  <si>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</si>
  <si>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</si>
  <si>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</si>
  <si>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</si>
  <si>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</si>
  <si>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</si>
  <si>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</si>
  <si>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</si>
  <si>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</si>
  <si>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</si>
  <si>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</si>
  <si>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</si>
  <si>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</si>
  <si>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</si>
  <si>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</si>
  <si>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</si>
  <si>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</si>
  <si>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</si>
  <si>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</si>
  <si>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</si>
  <si>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</si>
  <si>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</si>
  <si>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</si>
  <si>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</si>
  <si>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</si>
  <si>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</si>
  <si>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</si>
  <si>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</si>
  <si>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</si>
  <si>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</si>
  <si>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</si>
  <si>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</si>
  <si>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</si>
  <si>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</si>
  <si>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</si>
  <si>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</si>
  <si>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</si>
  <si>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</si>
  <si>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</si>
  <si>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</si>
  <si>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</si>
  <si>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</si>
  <si>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</si>
  <si>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</si>
  <si>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</si>
  <si>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</si>
  <si>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</si>
  <si>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</si>
  <si>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</si>
  <si>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</si>
  <si>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</si>
  <si>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</si>
  <si>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</si>
  <si>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</si>
  <si>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</si>
  <si>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</si>
  <si>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</si>
  <si>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</si>
  <si>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</si>
  <si>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</si>
  <si>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</si>
  <si>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</si>
  <si>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</si>
  <si>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</si>
  <si>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</si>
  <si>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</si>
  <si>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</si>
  <si>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</si>
  <si>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</si>
  <si>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</si>
  <si>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</si>
  <si>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</si>
  <si>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</si>
  <si>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</si>
  <si>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</si>
  <si>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</si>
  <si>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</si>
  <si>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</si>
  <si>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</si>
  <si>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</si>
  <si>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</si>
  <si>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</si>
  <si>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</si>
  <si>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</si>
  <si>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</si>
  <si>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</si>
  <si>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</si>
  <si>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</si>
  <si>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</si>
  <si>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</si>
  <si>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</si>
  <si>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</si>
  <si>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</si>
  <si>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</si>
  <si>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</si>
  <si>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</si>
  <si>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</si>
  <si>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</si>
  <si>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</si>
  <si>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</si>
  <si>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</si>
  <si>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</si>
  <si>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</si>
  <si>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</si>
  <si>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</si>
  <si>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</si>
  <si>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</si>
  <si>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</si>
  <si>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</si>
  <si>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</si>
  <si>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</si>
  <si>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</si>
  <si>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</si>
  <si>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</si>
  <si>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</si>
  <si>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</si>
  <si>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</si>
  <si>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</si>
  <si>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</si>
  <si>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</si>
  <si>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</si>
  <si>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</si>
  <si>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</si>
  <si>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</si>
  <si>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</si>
  <si>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</si>
  <si>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</si>
  <si>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</si>
  <si>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</si>
  <si>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</si>
  <si>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</si>
  <si>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</si>
  <si>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</si>
  <si>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</si>
  <si>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</si>
  <si>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</si>
  <si>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</si>
  <si>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</si>
  <si>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</si>
  <si>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</si>
  <si>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</si>
  <si>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</si>
  <si>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</si>
  <si>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</si>
  <si>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</si>
  <si>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</si>
  <si>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</si>
  <si>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</si>
  <si>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</si>
  <si>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</si>
  <si>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</si>
  <si>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</si>
  <si>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</si>
  <si>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</si>
  <si>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</si>
  <si>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</si>
  <si>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</si>
  <si>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</si>
  <si>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</si>
  <si>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</si>
  <si>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</si>
  <si>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</si>
  <si>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</si>
  <si>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</si>
  <si>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</si>
  <si>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</si>
  <si>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</si>
  <si>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</si>
  <si>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</si>
  <si>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</si>
  <si>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</si>
  <si>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</si>
  <si>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</si>
  <si>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</si>
  <si>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</si>
  <si>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</si>
  <si>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</si>
  <si>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</si>
  <si>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</si>
  <si>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</si>
  <si>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</si>
  <si>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</si>
  <si>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</si>
  <si>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</si>
  <si>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</si>
  <si>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</si>
  <si>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</si>
  <si>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</si>
  <si>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</si>
  <si>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</si>
  <si>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</si>
  <si>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</si>
  <si>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</si>
  <si>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</si>
  <si>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</si>
  <si>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</si>
  <si>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</si>
  <si>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</si>
  <si>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</si>
  <si>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</si>
  <si>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</si>
  <si>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</si>
  <si>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</si>
  <si>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</si>
  <si>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</si>
  <si>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</si>
  <si>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</si>
  <si>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</si>
  <si>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</si>
  <si>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</si>
  <si>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</si>
  <si>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</si>
  <si>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</si>
  <si>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</si>
  <si>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</si>
  <si>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</si>
  <si>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</si>
  <si>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</si>
  <si>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</si>
  <si>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</si>
  <si>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</si>
  <si>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</si>
  <si>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</si>
  <si>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</si>
  <si>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</si>
  <si>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</si>
  <si>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</si>
  <si>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</si>
  <si>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</si>
  <si>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</si>
  <si>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</si>
  <si>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</si>
  <si>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</si>
  <si>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</si>
  <si>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</si>
  <si>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</si>
  <si>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</si>
  <si>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</si>
  <si>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</si>
  <si>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</si>
  <si>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</si>
  <si>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</si>
  <si>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</si>
  <si>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</si>
  <si>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</si>
  <si>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</si>
  <si>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</si>
  <si>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</si>
  <si>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</si>
  <si>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</si>
  <si>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</si>
  <si>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</si>
  <si>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</si>
  <si>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</si>
  <si>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</si>
  <si>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</si>
  <si>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</si>
  <si>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</si>
  <si>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</si>
  <si>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</si>
  <si>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</si>
  <si>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</si>
  <si>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</si>
  <si>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</si>
  <si>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</si>
  <si>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</si>
  <si>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</si>
  <si>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</si>
  <si>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</si>
  <si>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</si>
  <si>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</si>
  <si>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</si>
  <si>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</si>
  <si>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</si>
  <si>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</si>
  <si>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</si>
  <si>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</si>
  <si>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</si>
  <si>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</si>
  <si>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</si>
  <si>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</si>
  <si>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</si>
  <si>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</si>
  <si>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</si>
  <si>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</si>
  <si>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</si>
  <si>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</si>
  <si>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</si>
  <si>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</si>
  <si>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</si>
  <si>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</si>
  <si>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</si>
  <si>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</si>
  <si>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</si>
  <si>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</si>
  <si>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</si>
  <si>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</si>
  <si>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</si>
  <si>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</si>
  <si>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</si>
  <si>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</si>
  <si>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</si>
  <si>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</si>
  <si>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</si>
  <si>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</si>
  <si>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</si>
  <si>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</si>
  <si>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</si>
  <si>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</si>
  <si>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</si>
  <si>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</si>
  <si>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</si>
  <si>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</si>
  <si>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</si>
  <si>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</si>
  <si>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</si>
  <si>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</si>
  <si>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</si>
  <si>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</si>
  <si>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</si>
  <si>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</si>
  <si>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</si>
  <si>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</si>
  <si>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</si>
  <si>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</si>
  <si>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</si>
  <si>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</si>
  <si>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</si>
  <si>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</si>
  <si>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</si>
  <si>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</si>
  <si>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</si>
  <si>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</si>
  <si>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</si>
  <si>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</si>
  <si>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</si>
  <si>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</si>
  <si>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</si>
  <si>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</si>
  <si>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</si>
  <si>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</si>
  <si>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</si>
  <si>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</si>
  <si>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</si>
  <si>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</si>
  <si>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</si>
  <si>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</si>
  <si>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</si>
  <si>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</si>
  <si>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</si>
  <si>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</si>
  <si>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</si>
  <si>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</si>
  <si>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</si>
  <si>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</si>
  <si>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</si>
  <si>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</si>
  <si>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</si>
  <si>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</si>
  <si>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</si>
  <si>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</si>
  <si>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</si>
  <si>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</si>
  <si>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</si>
  <si>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</si>
  <si>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</si>
  <si>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</si>
  <si>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</si>
  <si>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</si>
  <si>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</si>
  <si>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</si>
  <si>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</si>
  <si>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</si>
  <si>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</si>
  <si>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</si>
  <si>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</si>
  <si>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</si>
  <si>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</si>
  <si>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</si>
  <si>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</si>
  <si>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</si>
  <si>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</si>
  <si>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</si>
  <si>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</si>
  <si>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</si>
  <si>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</si>
  <si>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</si>
  <si>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</si>
  <si>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</si>
  <si>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</si>
  <si>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</si>
  <si>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</si>
  <si>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</si>
  <si>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</si>
  <si>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</si>
  <si>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</si>
  <si>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</si>
  <si>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</si>
  <si>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</si>
  <si>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</si>
  <si>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</si>
  <si>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</si>
  <si>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</si>
  <si>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</si>
  <si>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</si>
  <si>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</si>
  <si>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</si>
  <si>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</si>
  <si>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</si>
  <si>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</si>
  <si>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</si>
  <si>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</si>
  <si>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</si>
  <si>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</si>
  <si>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</si>
  <si>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</si>
  <si>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</si>
  <si>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</si>
  <si>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</si>
  <si>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</si>
  <si>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</si>
  <si>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</si>
  <si>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</si>
  <si>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</si>
  <si>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</si>
  <si>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</si>
  <si>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</si>
  <si>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</si>
  <si>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</si>
  <si>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</si>
  <si>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</si>
  <si>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</si>
  <si>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</si>
  <si>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</si>
  <si>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</si>
  <si>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</si>
  <si>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</si>
  <si>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</si>
  <si>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</si>
  <si>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</si>
  <si>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</si>
  <si>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</si>
  <si>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</si>
  <si>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</si>
  <si>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</si>
  <si>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</si>
  <si>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</si>
  <si>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</si>
  <si>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</si>
  <si>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</si>
  <si>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</si>
  <si>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</si>
  <si>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</si>
  <si>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</si>
  <si>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</si>
  <si>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</si>
  <si>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</si>
  <si>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</si>
  <si>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</si>
  <si>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</si>
  <si>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</si>
  <si>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</si>
  <si>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</si>
  <si>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</si>
  <si>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</si>
  <si>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</si>
  <si>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</si>
  <si>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</si>
  <si>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</si>
  <si>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</si>
  <si>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</si>
  <si>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</si>
  <si>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</si>
  <si>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</si>
  <si>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</si>
  <si>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</si>
  <si>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</si>
  <si>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</si>
  <si>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</si>
  <si>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</si>
  <si>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</si>
  <si>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</si>
  <si>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</si>
  <si>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</si>
  <si>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</si>
  <si>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</si>
  <si>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</si>
  <si>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</si>
  <si>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</si>
  <si>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</si>
  <si>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</si>
  <si>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</si>
  <si>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</si>
  <si>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</si>
  <si>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</si>
  <si>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</si>
  <si>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</si>
  <si>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</si>
  <si>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</si>
  <si>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</si>
  <si>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</si>
  <si>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</si>
  <si>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</si>
  <si>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</si>
  <si>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</si>
  <si>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</si>
  <si>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</si>
  <si>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</si>
  <si>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</si>
  <si>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</si>
  <si>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</si>
  <si>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</si>
  <si>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</si>
  <si>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</si>
  <si>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</si>
  <si>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</si>
  <si>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</si>
  <si>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</si>
  <si>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</si>
  <si>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</si>
  <si>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</si>
  <si>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</si>
  <si>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</si>
  <si>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</si>
  <si>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</si>
  <si>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</si>
  <si>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</si>
  <si>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</si>
  <si>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</si>
  <si>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</si>
  <si>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</si>
  <si>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</si>
  <si>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</si>
  <si>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</si>
  <si>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</si>
  <si>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</si>
  <si>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</si>
  <si>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</si>
  <si>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</si>
  <si>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</si>
  <si>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</si>
  <si>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</si>
  <si>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</si>
  <si>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</si>
  <si>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</si>
  <si>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</si>
  <si>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</si>
  <si>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</si>
  <si>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</si>
  <si>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</si>
  <si>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</si>
  <si>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</si>
  <si>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</si>
  <si>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</si>
  <si>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</si>
  <si>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</si>
  <si>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</si>
  <si>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</si>
  <si>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</si>
  <si>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</si>
  <si>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</si>
  <si>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</si>
  <si>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</si>
  <si>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</si>
  <si>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</si>
  <si>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</si>
  <si>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</si>
  <si>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</si>
  <si>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</si>
  <si>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</si>
  <si>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</si>
  <si>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</si>
  <si>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</si>
  <si>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</si>
  <si>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</si>
  <si>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</si>
  <si>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</si>
  <si>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</si>
  <si>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</si>
  <si>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</si>
  <si>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</si>
  <si>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</si>
  <si>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</si>
  <si>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</si>
  <si>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</si>
  <si>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</si>
  <si>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</si>
  <si>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</si>
  <si>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</si>
  <si>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</si>
  <si>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</si>
  <si>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</si>
  <si>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</si>
  <si>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</si>
  <si>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</si>
  <si>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</si>
  <si>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</si>
  <si>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</si>
  <si>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</si>
  <si>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</si>
  <si>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</si>
  <si>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</si>
  <si>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</si>
  <si>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</si>
  <si>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</si>
  <si>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</si>
  <si>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</si>
  <si>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</si>
  <si>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</si>
  <si>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</si>
  <si>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</si>
  <si>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</si>
  <si>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</si>
  <si>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</si>
  <si>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</si>
  <si>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</si>
  <si>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</si>
  <si>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</si>
  <si>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</si>
  <si>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</si>
  <si>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</si>
  <si>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</si>
  <si>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</si>
  <si>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</si>
  <si>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</si>
  <si>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</si>
  <si>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</si>
  <si>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</si>
  <si>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</si>
  <si>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</si>
  <si>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</si>
  <si>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</si>
  <si>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</si>
  <si>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</si>
  <si>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</si>
  <si>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</si>
  <si>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</si>
  <si>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</si>
  <si>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</si>
  <si>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</si>
  <si>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</si>
  <si>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</si>
  <si>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</si>
  <si>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</si>
  <si>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</si>
  <si>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</si>
  <si>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</si>
  <si>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</si>
  <si>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</si>
  <si>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</si>
  <si>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</si>
  <si>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</si>
  <si>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</si>
  <si>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</si>
  <si>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</si>
  <si>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</si>
  <si>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</si>
  <si>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</si>
  <si>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</si>
  <si>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</si>
  <si>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</si>
  <si>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</si>
  <si>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</si>
  <si>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</si>
  <si>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</si>
  <si>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</si>
  <si>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</si>
  <si>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</si>
  <si>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</si>
  <si>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</si>
  <si>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</si>
  <si>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</si>
  <si>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</si>
  <si>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</si>
  <si>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</si>
  <si>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</si>
  <si>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</si>
  <si>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</si>
  <si>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</si>
  <si>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</si>
  <si>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</si>
  <si>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</si>
  <si>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</si>
  <si>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</si>
  <si>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</si>
  <si>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</si>
  <si>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</si>
  <si>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</si>
  <si>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</si>
  <si>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</si>
  <si>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</si>
  <si>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</si>
  <si>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</si>
  <si>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</si>
  <si>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</si>
  <si>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</si>
  <si>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</si>
  <si>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</si>
  <si>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</si>
  <si>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</si>
  <si>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</si>
  <si>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</si>
  <si>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</si>
  <si>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</si>
  <si>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</si>
  <si>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</si>
  <si>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</si>
  <si>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</si>
  <si>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</si>
  <si>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</si>
  <si>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</si>
  <si>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</si>
  <si>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</si>
  <si>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</si>
  <si>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</si>
  <si>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</si>
  <si>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</si>
  <si>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</si>
  <si>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</si>
  <si>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</si>
  <si>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</si>
  <si>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</si>
  <si>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</si>
  <si>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</si>
  <si>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</si>
  <si>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</si>
  <si>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</si>
  <si>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</si>
  <si>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</si>
  <si>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</si>
  <si>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</si>
  <si>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</si>
  <si>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</si>
  <si>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</si>
  <si>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</si>
  <si>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</si>
  <si>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</si>
  <si>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</si>
  <si>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</si>
  <si>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</si>
  <si>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</si>
  <si>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</si>
  <si>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</si>
  <si>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</si>
  <si>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</si>
  <si>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</si>
  <si>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</si>
  <si>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</si>
  <si>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</si>
  <si>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</si>
  <si>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</si>
  <si>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</si>
  <si>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</si>
  <si>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</si>
  <si>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</si>
  <si>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</si>
  <si>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</si>
  <si>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</si>
  <si>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</si>
  <si>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</si>
  <si>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</si>
  <si>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</si>
  <si>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</si>
  <si>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</si>
  <si>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</si>
  <si>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</si>
  <si>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</si>
  <si>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</si>
  <si>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</si>
  <si>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</si>
  <si>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</si>
  <si>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</si>
  <si>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</si>
  <si>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</si>
  <si>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</si>
  <si>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</si>
  <si>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</si>
  <si>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</si>
  <si>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</si>
  <si>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</si>
  <si>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</si>
  <si>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</si>
  <si>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</si>
  <si>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</si>
  <si>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</si>
  <si>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</si>
  <si>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</si>
  <si>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</si>
  <si>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</si>
  <si>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</si>
  <si>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</si>
  <si>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</si>
  <si>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</si>
  <si>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</si>
  <si>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</si>
  <si>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</si>
  <si>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</si>
  <si>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</si>
  <si>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</si>
  <si>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</si>
  <si>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</si>
  <si>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</si>
  <si>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</si>
  <si>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</si>
  <si>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</si>
  <si>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</si>
  <si>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</si>
  <si>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</si>
  <si>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</si>
  <si>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</si>
  <si>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</si>
  <si>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</si>
  <si>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</si>
  <si>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</si>
  <si>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</si>
  <si>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</si>
  <si>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</si>
  <si>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</si>
  <si>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</si>
  <si>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</si>
  <si>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</si>
  <si>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</si>
  <si>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</si>
  <si>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</si>
  <si>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</si>
  <si>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</si>
  <si>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</si>
  <si>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</si>
  <si>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</si>
  <si>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</si>
  <si>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</si>
  <si>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</si>
  <si>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</si>
  <si>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</si>
  <si>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</si>
  <si>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</si>
  <si>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</si>
  <si>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</si>
  <si>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</si>
  <si>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</si>
  <si>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</si>
  <si>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</si>
  <si>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</si>
  <si>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</si>
  <si>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</si>
  <si>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</si>
  <si>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</si>
  <si>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</si>
  <si>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</si>
  <si>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</si>
  <si>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</si>
  <si>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</si>
  <si>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</si>
  <si>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</si>
  <si>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</si>
  <si>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</si>
  <si>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</si>
  <si>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</si>
  <si>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</si>
  <si>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</si>
  <si>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</si>
  <si>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</si>
  <si>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</si>
  <si>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</si>
  <si>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</si>
  <si>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</si>
  <si>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</si>
  <si>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</si>
  <si>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</si>
  <si>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</si>
  <si>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</si>
  <si>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</si>
  <si>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</si>
  <si>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</si>
  <si>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</si>
  <si>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</si>
  <si>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</si>
  <si>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</si>
  <si>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</si>
  <si>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</si>
  <si>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</si>
  <si>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</si>
  <si>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</si>
  <si>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</si>
  <si>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</si>
  <si>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</si>
  <si>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</si>
  <si>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</si>
  <si>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</si>
  <si>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</si>
  <si>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</si>
  <si>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</si>
  <si>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</si>
  <si>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</si>
  <si>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</si>
  <si>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</si>
  <si>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</si>
  <si>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</si>
  <si>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</si>
  <si>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</si>
  <si>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</si>
  <si>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</si>
  <si>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</si>
  <si>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</si>
  <si>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</si>
  <si>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</si>
  <si>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</si>
  <si>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</si>
  <si>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</si>
  <si>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</si>
  <si>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</si>
  <si>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</si>
  <si>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</si>
  <si>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</si>
  <si>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</si>
  <si>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</si>
  <si>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</si>
  <si>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</si>
  <si>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</si>
  <si>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</si>
  <si>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</si>
  <si>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</si>
  <si>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</si>
  <si>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</si>
  <si>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</si>
  <si>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</si>
  <si>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</si>
  <si>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</si>
  <si>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</si>
  <si>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</si>
  <si>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</si>
  <si>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</si>
  <si>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</si>
  <si>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</si>
  <si>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</si>
  <si>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</si>
  <si>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</si>
  <si>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</si>
  <si>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</si>
  <si>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</si>
  <si>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</si>
  <si>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</si>
  <si>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</si>
  <si>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</si>
  <si>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</si>
  <si>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</si>
  <si>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</si>
  <si>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</si>
  <si>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</si>
  <si>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</si>
  <si>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</si>
  <si>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</si>
  <si>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</si>
  <si>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</si>
  <si>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</si>
  <si>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</si>
  <si>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</si>
  <si>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</si>
  <si>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</si>
  <si>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</si>
  <si>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</si>
  <si>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</si>
  <si>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</si>
  <si>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</si>
  <si>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</si>
  <si>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</si>
  <si>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</si>
  <si>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</si>
  <si>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</si>
  <si>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</si>
  <si>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</si>
  <si>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</si>
  <si>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</si>
  <si>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</si>
  <si>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</si>
  <si>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</si>
  <si>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</si>
  <si>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</si>
  <si>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</si>
  <si>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</si>
  <si>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</si>
  <si>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</si>
  <si>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</si>
  <si>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</si>
  <si>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</si>
  <si>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</si>
  <si>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</si>
  <si>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</si>
  <si>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</si>
  <si>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</si>
  <si>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</si>
  <si>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</si>
  <si>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</si>
  <si>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</si>
  <si>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</si>
  <si>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</si>
  <si>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</si>
  <si>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</si>
  <si>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</si>
  <si>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</si>
  <si>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</si>
  <si>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</si>
  <si>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</si>
  <si>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</si>
  <si>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</si>
  <si>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</si>
  <si>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</si>
  <si>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</si>
  <si>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</si>
  <si>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</si>
  <si>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</si>
  <si>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</si>
  <si>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</si>
  <si>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</si>
  <si>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</si>
  <si>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</si>
  <si>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</si>
  <si>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</si>
  <si>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</si>
  <si>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</si>
  <si>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</si>
  <si>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</si>
  <si>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</si>
  <si>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</si>
  <si>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</si>
  <si>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</si>
  <si>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</si>
  <si>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</si>
  <si>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</si>
  <si>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</si>
  <si>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</si>
  <si>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</si>
  <si>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</si>
  <si>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</si>
  <si>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</si>
  <si>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</si>
  <si>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</si>
  <si>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</si>
  <si>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</si>
  <si>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</si>
  <si>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</si>
  <si>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</si>
  <si>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</si>
  <si>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</si>
  <si>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</si>
  <si>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</si>
  <si>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</si>
  <si>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</si>
  <si>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</si>
  <si>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</si>
  <si>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</si>
  <si>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</si>
  <si>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</si>
  <si>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</si>
  <si>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</si>
  <si>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</si>
  <si>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</si>
  <si>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</si>
  <si>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</si>
  <si>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</si>
  <si>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</si>
  <si>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</si>
  <si>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</si>
  <si>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</si>
  <si>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</si>
  <si>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</si>
  <si>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</si>
  <si>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</si>
  <si>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</si>
  <si>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</si>
  <si>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</si>
  <si>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</si>
  <si>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</si>
  <si>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</si>
  <si>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</si>
  <si>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</si>
  <si>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</si>
  <si>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</si>
  <si>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</si>
  <si>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</si>
  <si>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</si>
  <si>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</si>
  <si>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</si>
  <si>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</si>
  <si>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</si>
  <si>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</si>
  <si>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</si>
  <si>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</si>
  <si>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</si>
  <si>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</si>
  <si>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</si>
  <si>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</si>
  <si>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</si>
  <si>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</si>
  <si>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</si>
  <si>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</si>
  <si>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</si>
  <si>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</si>
  <si>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</si>
  <si>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</si>
  <si>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</si>
  <si>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</si>
  <si>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</si>
  <si>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</si>
  <si>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</si>
  <si>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</si>
  <si>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</si>
  <si>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</si>
  <si>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</si>
  <si>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</si>
  <si>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</si>
  <si>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</si>
  <si>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</si>
  <si>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</si>
  <si>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</si>
  <si>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</si>
  <si>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</si>
  <si>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</si>
  <si>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</si>
  <si>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</si>
  <si>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</si>
  <si>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</si>
  <si>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</si>
  <si>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</si>
  <si>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</si>
  <si>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</si>
  <si>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</si>
  <si>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</si>
  <si>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</si>
  <si>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</si>
  <si>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</si>
  <si>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</si>
  <si>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</si>
  <si>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</si>
  <si>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</si>
  <si>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</si>
  <si>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</si>
  <si>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</si>
  <si>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</si>
  <si>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</si>
  <si>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</si>
  <si>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</si>
  <si>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</si>
  <si>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</si>
  <si>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</si>
  <si>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</si>
  <si>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</si>
  <si>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</si>
  <si>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</si>
  <si>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</si>
  <si>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</si>
  <si>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</si>
  <si>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</si>
  <si>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</si>
  <si>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</si>
  <si>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</si>
  <si>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</si>
  <si>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</si>
  <si>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</si>
  <si>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</si>
  <si>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</si>
  <si>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</si>
  <si>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</si>
  <si>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</si>
  <si>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</si>
  <si>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</si>
  <si>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</si>
  <si>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</si>
  <si>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</si>
  <si>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</si>
  <si>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</si>
  <si>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</si>
  <si>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</si>
  <si>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</si>
  <si>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</si>
  <si>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</si>
  <si>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</si>
  <si>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</si>
  <si>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</si>
  <si>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</si>
  <si>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</si>
  <si>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</si>
  <si>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</si>
  <si>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</si>
  <si>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</si>
  <si>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</si>
  <si>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</si>
  <si>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</si>
  <si>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</si>
  <si>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</si>
  <si>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</si>
  <si>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</si>
  <si>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</si>
  <si>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</si>
  <si>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</si>
  <si>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</si>
  <si>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</si>
  <si>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</si>
  <si>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</si>
  <si>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</si>
  <si>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</si>
  <si>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</si>
  <si>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</si>
  <si>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</si>
  <si>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</si>
  <si>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</si>
  <si>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</si>
  <si>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</si>
  <si>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</si>
  <si>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</si>
  <si>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</si>
  <si>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</si>
  <si>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</si>
  <si>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</si>
  <si>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</si>
  <si>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</si>
  <si>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</si>
  <si>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</si>
  <si>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</si>
  <si>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</si>
  <si>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</si>
  <si>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</si>
  <si>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</si>
  <si>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</si>
  <si>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</si>
  <si>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</si>
  <si>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</si>
  <si>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</si>
  <si>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</si>
  <si>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</si>
  <si>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</si>
  <si>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</si>
  <si>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</si>
  <si>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</si>
  <si>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</si>
  <si>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</si>
  <si>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</si>
  <si>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</si>
  <si>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</si>
  <si>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</si>
  <si>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</si>
  <si>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</si>
  <si>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</si>
  <si>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</si>
  <si>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</si>
  <si>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</si>
  <si>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</si>
  <si>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</si>
  <si>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</si>
  <si>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</si>
  <si>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</si>
  <si>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</si>
  <si>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</si>
  <si>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</si>
  <si>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</si>
  <si>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</si>
  <si>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</si>
  <si>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</si>
  <si>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</si>
  <si>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</si>
  <si>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</si>
  <si>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</si>
  <si>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</si>
  <si>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</si>
  <si>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</si>
  <si>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</si>
  <si>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</si>
  <si>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</si>
  <si>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</si>
  <si>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</si>
  <si>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</si>
  <si>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</si>
  <si>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</si>
  <si>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</si>
  <si>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</si>
  <si>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</si>
  <si>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</si>
  <si>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</si>
  <si>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</si>
  <si>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</si>
  <si>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</si>
  <si>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</si>
  <si>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</si>
  <si>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</si>
  <si>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</si>
  <si>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</si>
  <si>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</si>
  <si>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</si>
  <si>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</si>
  <si>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</si>
  <si>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</si>
  <si>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</si>
  <si>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</si>
  <si>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</si>
  <si>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</si>
  <si>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</si>
  <si>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</si>
  <si>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</si>
  <si>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</si>
  <si>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</si>
  <si>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</si>
  <si>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</si>
  <si>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</si>
  <si>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</si>
  <si>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</si>
  <si>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</si>
  <si>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</si>
  <si>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</si>
  <si>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</si>
  <si>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</si>
  <si>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</si>
  <si>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</si>
  <si>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</si>
  <si>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</si>
  <si>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</si>
  <si>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</si>
  <si>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</si>
  <si>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</si>
  <si>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</si>
  <si>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</si>
  <si>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</si>
  <si>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</si>
  <si>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</si>
  <si>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</si>
  <si>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</si>
  <si>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</si>
  <si>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</si>
  <si>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</si>
  <si>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</si>
  <si>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</si>
  <si>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</si>
  <si>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</si>
  <si>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</si>
  <si>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</si>
  <si>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</si>
  <si>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</si>
  <si>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</si>
  <si>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</si>
  <si>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</si>
  <si>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</si>
  <si>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</si>
  <si>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</si>
  <si>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</si>
  <si>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</si>
  <si>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</si>
  <si>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</si>
  <si>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</si>
  <si>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</si>
  <si>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</si>
  <si>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</si>
  <si>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</si>
  <si>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</si>
  <si>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</si>
  <si>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</si>
  <si>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</si>
  <si>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</si>
  <si>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</si>
  <si>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</si>
  <si>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</si>
  <si>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</si>
  <si>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</si>
  <si>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</si>
  <si>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</si>
  <si>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</si>
  <si>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</si>
  <si>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</si>
  <si>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</si>
  <si>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</si>
  <si>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</si>
  <si>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</si>
  <si>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</si>
  <si>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</si>
  <si>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</si>
  <si>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</si>
  <si>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</si>
  <si>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</si>
  <si>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</si>
  <si>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</si>
  <si>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</si>
  <si>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</si>
  <si>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</si>
  <si>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</si>
  <si>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</si>
  <si>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</si>
  <si>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</si>
  <si>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</si>
  <si>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</si>
  <si>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</si>
  <si>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</si>
  <si>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</si>
  <si>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</si>
  <si>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</si>
  <si>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</si>
  <si>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</si>
  <si>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</si>
  <si>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</si>
  <si>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</si>
  <si>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</si>
  <si>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</si>
  <si>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</si>
  <si>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</si>
  <si>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</si>
  <si>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</si>
  <si>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</si>
  <si>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</si>
  <si>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</si>
  <si>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</si>
  <si>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</si>
  <si>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</si>
  <si>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</si>
  <si>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</si>
  <si>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</si>
  <si>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</si>
  <si>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</si>
  <si>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</si>
  <si>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</si>
  <si>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</si>
  <si>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</si>
  <si>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</si>
  <si>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</si>
  <si>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</si>
  <si>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</si>
  <si>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</si>
  <si>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</si>
  <si>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</si>
  <si>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</si>
  <si>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</si>
  <si>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</si>
  <si>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</si>
  <si>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</si>
  <si>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</si>
  <si>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</si>
  <si>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</si>
  <si>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</si>
  <si>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</si>
  <si>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</si>
  <si>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</si>
  <si>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</si>
  <si>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</si>
  <si>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</si>
  <si>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</si>
  <si>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</si>
  <si>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</si>
  <si>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</si>
  <si>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</si>
  <si>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</si>
  <si>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</si>
  <si>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</si>
  <si>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</si>
  <si>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</si>
  <si>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</si>
  <si>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</si>
  <si>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</si>
  <si>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</si>
  <si>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</si>
  <si>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</si>
  <si>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</si>
  <si>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</si>
  <si>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</si>
  <si>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</si>
  <si>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</si>
  <si>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</si>
  <si>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</si>
  <si>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</si>
  <si>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</si>
  <si>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</si>
  <si>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</si>
  <si>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</si>
  <si>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</si>
  <si>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</si>
  <si>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</si>
  <si>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</si>
  <si>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</si>
  <si>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</si>
  <si>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</si>
  <si>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</si>
  <si>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</si>
  <si>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</si>
  <si>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</si>
  <si>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</si>
  <si>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</si>
  <si>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</si>
  <si>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</si>
  <si>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</si>
  <si>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</si>
  <si>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</si>
  <si>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</si>
  <si>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</si>
  <si>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</si>
  <si>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</si>
  <si>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</si>
  <si>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</si>
  <si>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</si>
  <si>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</si>
  <si>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</si>
  <si>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</si>
  <si>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</si>
  <si>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</si>
  <si>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</si>
  <si>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</si>
  <si>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</si>
  <si>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</si>
  <si>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</si>
  <si>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</si>
  <si>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</si>
  <si>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</si>
  <si>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</si>
  <si>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</si>
  <si>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</si>
  <si>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</si>
  <si>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</si>
  <si>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</si>
  <si>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</si>
  <si>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</si>
  <si>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</si>
  <si>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</si>
  <si>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</si>
  <si>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</si>
  <si>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</si>
  <si>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</si>
  <si>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</si>
  <si>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</si>
  <si>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</si>
  <si>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</si>
  <si>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</si>
  <si>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</si>
  <si>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</si>
  <si>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</si>
  <si>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</si>
  <si>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</si>
  <si>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</si>
  <si>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</si>
  <si>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</si>
  <si>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</si>
  <si>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</si>
  <si>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</si>
  <si>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</si>
  <si>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</si>
  <si>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</si>
  <si>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</si>
  <si>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</si>
  <si>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</si>
  <si>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</si>
  <si>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</si>
  <si>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</si>
  <si>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</si>
  <si>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</si>
  <si>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</si>
  <si>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</si>
  <si>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</si>
  <si>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</si>
  <si>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</si>
  <si>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</si>
  <si>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</si>
  <si>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</si>
  <si>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</si>
  <si>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</si>
  <si>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</si>
  <si>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</si>
  <si>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</si>
  <si>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</si>
  <si>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</si>
  <si>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</si>
  <si>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</si>
  <si>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</si>
  <si>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</si>
  <si>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</si>
  <si>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</si>
  <si>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</si>
  <si>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</si>
  <si>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</si>
  <si>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</si>
  <si>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</si>
  <si>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</si>
  <si>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</si>
  <si>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</si>
  <si>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</si>
  <si>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</si>
  <si>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</si>
  <si>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</si>
  <si>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</si>
  <si>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</si>
  <si>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</si>
  <si>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</si>
  <si>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</si>
  <si>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</si>
  <si>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</si>
  <si>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</si>
  <si>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</si>
  <si>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</si>
  <si>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</si>
  <si>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</si>
  <si>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</si>
  <si>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</si>
  <si>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</si>
  <si>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</si>
  <si>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</si>
  <si>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</si>
  <si>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</si>
  <si>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</si>
  <si>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</si>
  <si>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</si>
  <si>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</si>
  <si>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</si>
  <si>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</si>
  <si>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</si>
  <si>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</si>
  <si>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</si>
  <si>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</si>
  <si>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</si>
  <si>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</si>
  <si>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</si>
  <si>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</si>
  <si>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</si>
  <si>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</si>
  <si>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</si>
  <si>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</si>
  <si>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</si>
  <si>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</si>
  <si>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</si>
  <si>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</si>
  <si>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</si>
  <si>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</si>
  <si>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</si>
  <si>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</si>
  <si>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</si>
  <si>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</si>
  <si>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</si>
  <si>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</si>
  <si>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</si>
  <si>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</si>
  <si>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</si>
  <si>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</si>
  <si>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</si>
  <si>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</si>
  <si>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</si>
  <si>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</si>
  <si>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</si>
  <si>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</si>
  <si>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</si>
  <si>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</si>
  <si>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</si>
  <si>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</si>
  <si>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</si>
  <si>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</si>
  <si>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</si>
  <si>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</si>
  <si>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</si>
  <si>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</si>
  <si>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</si>
  <si>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</si>
  <si>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</si>
  <si>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</si>
  <si>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</si>
  <si>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</si>
  <si>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</si>
  <si>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</si>
  <si>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</si>
  <si>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</si>
  <si>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</si>
  <si>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</si>
  <si>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</si>
  <si>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</si>
  <si>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</si>
  <si>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</si>
  <si>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</si>
  <si>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</si>
  <si>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</si>
  <si>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</si>
  <si>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</si>
  <si>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</si>
  <si>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</si>
  <si>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</si>
  <si>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</si>
  <si>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</si>
  <si>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</si>
  <si>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</si>
  <si>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</si>
  <si>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</si>
  <si>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</si>
  <si>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</si>
  <si>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</si>
  <si>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</si>
  <si>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</si>
  <si>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</si>
  <si>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</si>
  <si>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</si>
  <si>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</si>
  <si>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</si>
  <si>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</si>
  <si>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</si>
  <si>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</si>
  <si>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</si>
  <si>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</si>
  <si>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</si>
  <si>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</si>
  <si>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</si>
  <si>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</si>
  <si>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</si>
  <si>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</si>
  <si>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</si>
  <si>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</si>
  <si>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</si>
  <si>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</si>
  <si>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</si>
  <si>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</si>
  <si>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</si>
  <si>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</si>
  <si>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</si>
  <si>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</si>
  <si>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</si>
  <si>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</si>
  <si>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</si>
  <si>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</si>
  <si>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</si>
  <si>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</si>
  <si>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</si>
  <si>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</si>
  <si>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</si>
  <si>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</si>
  <si>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</si>
  <si>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</si>
  <si>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</si>
  <si>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</si>
  <si>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</si>
  <si>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</si>
  <si>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</si>
  <si>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</si>
  <si>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</si>
  <si>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</si>
  <si>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</si>
  <si>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</si>
  <si>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</si>
  <si>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</si>
  <si>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</si>
  <si>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</si>
  <si>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</si>
  <si>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</si>
  <si>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</si>
  <si>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</si>
  <si>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</si>
  <si>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</si>
  <si>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</si>
  <si>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</si>
  <si>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</si>
  <si>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</si>
  <si>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</si>
  <si>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</si>
  <si>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</si>
  <si>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</si>
  <si>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</si>
  <si>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</si>
  <si>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</si>
  <si>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</si>
  <si>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</si>
  <si>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</si>
  <si>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</si>
  <si>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</si>
  <si>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</si>
  <si>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</si>
  <si>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</si>
  <si>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</si>
  <si>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</si>
  <si>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</si>
  <si>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</si>
  <si>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</si>
  <si>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</si>
  <si>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</si>
  <si>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</si>
  <si>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</si>
  <si>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</si>
  <si>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</si>
  <si>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</si>
  <si>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</si>
  <si>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</si>
  <si>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</si>
  <si>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</si>
  <si>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</si>
  <si>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</si>
  <si>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</si>
  <si>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</si>
  <si>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</si>
  <si>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</si>
  <si>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</si>
  <si>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</si>
  <si>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</si>
  <si>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</si>
  <si>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</si>
  <si>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</si>
  <si>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</si>
  <si>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</si>
  <si>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</si>
  <si>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</si>
  <si>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</si>
  <si>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</si>
  <si>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</si>
  <si>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</si>
  <si>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</si>
  <si>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</si>
  <si>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</si>
  <si>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</si>
  <si>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</si>
  <si>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</si>
  <si>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</si>
  <si>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</si>
  <si>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</si>
  <si>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</si>
  <si>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</si>
  <si>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</si>
  <si>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</si>
  <si>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</si>
  <si>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</si>
  <si>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</si>
  <si>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</si>
  <si>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</si>
  <si>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</si>
  <si>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</si>
  <si>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</si>
  <si>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</si>
  <si>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</si>
  <si>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</si>
  <si>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</si>
  <si>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</si>
  <si>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</si>
  <si>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</si>
  <si>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</si>
  <si>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</si>
  <si>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</si>
  <si>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</si>
  <si>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</si>
  <si>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</si>
  <si>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</si>
  <si>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</si>
  <si>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</si>
  <si>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</si>
  <si>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</si>
  <si>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</si>
  <si>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</si>
  <si>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</si>
  <si>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</si>
  <si>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</si>
  <si>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</si>
  <si>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</si>
  <si>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</si>
  <si>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</si>
  <si>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</si>
  <si>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</si>
  <si>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</si>
  <si>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</si>
  <si>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</si>
  <si>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</si>
  <si>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</si>
  <si>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</si>
  <si>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</si>
  <si>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</si>
  <si>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</si>
  <si>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</si>
  <si>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</si>
  <si>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</si>
  <si>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</si>
  <si>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</si>
  <si>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</si>
  <si>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</si>
  <si>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</si>
  <si>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</si>
  <si>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</si>
  <si>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</si>
  <si>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</si>
  <si>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</si>
  <si>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</si>
  <si>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</si>
  <si>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</si>
  <si>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</si>
  <si>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</si>
  <si>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</si>
  <si>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</si>
  <si>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</si>
  <si>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</si>
  <si>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</si>
  <si>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</si>
  <si>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</si>
  <si>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</si>
  <si>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</si>
  <si>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</si>
  <si>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</si>
  <si>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</si>
  <si>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</si>
  <si>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</si>
  <si>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</si>
  <si>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</si>
  <si>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</si>
  <si>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</si>
  <si>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</si>
  <si>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</si>
  <si>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</si>
  <si>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</si>
  <si>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</si>
  <si>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</si>
  <si>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</si>
  <si>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</si>
  <si>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</si>
  <si>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</si>
  <si>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</si>
  <si>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</si>
  <si>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</si>
  <si>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</si>
  <si>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</si>
  <si>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</si>
  <si>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</si>
  <si>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</si>
  <si>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</si>
  <si>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</si>
  <si>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</si>
  <si>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</si>
  <si>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</si>
  <si>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</si>
  <si>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</si>
  <si>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</si>
  <si>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</si>
  <si>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</si>
  <si>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</si>
  <si>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</si>
  <si>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</si>
  <si>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</si>
  <si>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</si>
  <si>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</si>
  <si>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</si>
  <si>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</si>
  <si>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</si>
  <si>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</si>
  <si>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</si>
  <si>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</si>
  <si>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</si>
  <si>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</si>
  <si>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</si>
  <si>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</si>
  <si>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</si>
  <si>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</si>
  <si>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</si>
  <si>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</si>
  <si>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</si>
  <si>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</si>
  <si>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</si>
  <si>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</si>
  <si>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</si>
  <si>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</si>
  <si>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</si>
  <si>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</si>
  <si>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</si>
  <si>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</si>
  <si>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</si>
  <si>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</si>
  <si>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</si>
  <si>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</si>
  <si>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</si>
  <si>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</si>
  <si>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</si>
  <si>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</si>
  <si>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</si>
  <si>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</si>
  <si>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</si>
  <si>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</si>
  <si>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</si>
  <si>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</si>
  <si>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</si>
  <si>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</si>
  <si>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</si>
  <si>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</si>
  <si>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</si>
  <si>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</si>
  <si>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</si>
  <si>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</si>
  <si>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</si>
  <si>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</si>
  <si>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</si>
  <si>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</si>
  <si>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</si>
  <si>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</si>
  <si>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</si>
  <si>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</si>
  <si>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</si>
  <si>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</si>
  <si>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</si>
  <si>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</si>
  <si>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</si>
  <si>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</si>
  <si>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</si>
  <si>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</si>
  <si>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</si>
  <si>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</si>
  <si>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</si>
  <si>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</si>
  <si>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</si>
  <si>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</si>
  <si>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</si>
  <si>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</si>
  <si>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</si>
  <si>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</si>
  <si>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</si>
  <si>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</si>
  <si>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</si>
  <si>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</si>
  <si>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</si>
  <si>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</si>
  <si>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</si>
  <si>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</si>
  <si>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</si>
  <si>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</si>
  <si>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</si>
  <si>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</si>
  <si>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</si>
  <si>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</si>
  <si>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</si>
  <si>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</si>
  <si>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</si>
  <si>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</si>
  <si>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</si>
  <si>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</si>
  <si>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</si>
  <si>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</si>
  <si>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</si>
  <si>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</si>
  <si>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</si>
  <si>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</si>
  <si>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</si>
  <si>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</si>
  <si>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</si>
  <si>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</si>
  <si>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</si>
  <si>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</si>
  <si>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</si>
  <si>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</si>
  <si>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</si>
  <si>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</si>
  <si>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</si>
  <si>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</si>
  <si>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</si>
  <si>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</si>
  <si>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</si>
  <si>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</si>
  <si>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</si>
  <si>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</si>
  <si>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</si>
  <si>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</si>
  <si>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</si>
  <si>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</si>
  <si>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</si>
  <si>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</si>
  <si>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</si>
  <si>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</si>
  <si>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</si>
  <si>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</si>
  <si>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</si>
  <si>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</si>
  <si>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</si>
  <si>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</si>
  <si>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</si>
  <si>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</si>
  <si>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</si>
  <si>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</si>
  <si>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</si>
  <si>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</si>
  <si>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</si>
  <si>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</si>
  <si>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</si>
  <si>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</si>
  <si>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</si>
  <si>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</si>
  <si>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</si>
  <si>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</si>
  <si>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</si>
  <si>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</si>
  <si>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</si>
  <si>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</si>
  <si>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</si>
  <si>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</si>
  <si>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</si>
  <si>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</si>
  <si>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</si>
  <si>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</si>
  <si>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</si>
  <si>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</si>
  <si>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</si>
  <si>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</si>
  <si>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</si>
  <si>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</si>
  <si>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</si>
  <si>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</si>
  <si>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</si>
  <si>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</si>
  <si>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</si>
  <si>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</si>
  <si>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</si>
  <si>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</si>
  <si>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</si>
  <si>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</si>
  <si>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</si>
  <si>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</si>
  <si>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</si>
  <si>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</si>
  <si>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</si>
  <si>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</si>
  <si>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</si>
  <si>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</si>
  <si>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</si>
  <si>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</si>
  <si>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</si>
  <si>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</si>
  <si>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</si>
  <si>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</si>
  <si>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</si>
  <si>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</si>
  <si>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</si>
  <si>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</si>
  <si>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</si>
  <si>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</si>
  <si>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</si>
  <si>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</si>
  <si>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</si>
  <si>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</si>
  <si>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</si>
  <si>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</si>
  <si>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</si>
  <si>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</si>
  <si>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</si>
  <si>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</si>
  <si>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</si>
  <si>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</si>
  <si>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</si>
  <si>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</si>
  <si>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</si>
  <si>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</si>
  <si>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</si>
  <si>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</si>
  <si>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</si>
  <si>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</si>
  <si>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</si>
  <si>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</si>
  <si>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</si>
  <si>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</si>
  <si>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</si>
  <si>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</si>
  <si>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</si>
  <si>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</si>
  <si>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</si>
  <si>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</si>
  <si>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</si>
  <si>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</si>
  <si>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</si>
  <si>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</si>
  <si>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</si>
  <si>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</si>
  <si>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</si>
  <si>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</si>
  <si>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</si>
  <si>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</si>
  <si>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</si>
  <si>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</si>
  <si>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</si>
  <si>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</si>
  <si>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</si>
  <si>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</si>
  <si>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</si>
  <si>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</si>
  <si>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</si>
  <si>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</si>
  <si>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</si>
  <si>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</si>
  <si>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</si>
  <si>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</si>
  <si>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</si>
  <si>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</si>
  <si>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</si>
  <si>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</si>
  <si>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</si>
  <si>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</si>
  <si>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</si>
  <si>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</si>
  <si>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</si>
  <si>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</si>
  <si>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</si>
  <si>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</si>
  <si>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</si>
  <si>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</si>
  <si>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</si>
  <si>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</si>
  <si>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</si>
  <si>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</si>
  <si>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</si>
  <si>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</si>
  <si>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</si>
  <si>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</si>
  <si>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</si>
  <si>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</si>
  <si>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</si>
  <si>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</si>
  <si>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</si>
  <si>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</si>
  <si>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</si>
  <si>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</si>
  <si>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</si>
  <si>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</si>
  <si>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</si>
  <si>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</si>
  <si>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</si>
  <si>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</si>
  <si>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</si>
  <si>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</si>
  <si>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</si>
  <si>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</si>
  <si>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</si>
  <si>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</si>
  <si>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</si>
  <si>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</si>
  <si>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</si>
  <si>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</si>
  <si>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</si>
  <si>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</si>
  <si>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</si>
  <si>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</si>
  <si>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</si>
  <si>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</si>
  <si>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</si>
  <si>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</si>
  <si>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</si>
  <si>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</si>
  <si>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</si>
  <si>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</si>
  <si>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</si>
  <si>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</si>
  <si>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</si>
  <si>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</si>
  <si>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</si>
  <si>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</si>
  <si>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</si>
  <si>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</si>
  <si>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</si>
  <si>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</si>
  <si>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</si>
  <si>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</si>
  <si>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</si>
  <si>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</si>
  <si>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</si>
  <si>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</si>
  <si>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</si>
  <si>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</si>
  <si>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</si>
  <si>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</si>
  <si>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</si>
  <si>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</si>
  <si>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</si>
  <si>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</si>
  <si>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</si>
  <si>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</si>
  <si>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</si>
  <si>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</si>
  <si>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</si>
  <si>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</si>
  <si>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</si>
  <si>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</si>
  <si>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</si>
  <si>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</si>
  <si>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</si>
  <si>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</si>
  <si>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</si>
  <si>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</si>
  <si>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</si>
  <si>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</si>
  <si>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</si>
  <si>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</si>
  <si>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</si>
  <si>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</si>
  <si>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</si>
  <si>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</si>
  <si>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</si>
  <si>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</si>
  <si>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</si>
  <si>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</si>
  <si>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</si>
  <si>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</si>
  <si>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</si>
  <si>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</si>
  <si>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</si>
  <si>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</si>
  <si>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</si>
  <si>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</si>
  <si>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</si>
  <si>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</si>
  <si>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</si>
  <si>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</si>
  <si>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</si>
  <si>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</si>
  <si>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</si>
  <si>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</si>
  <si>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</si>
  <si>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</si>
  <si>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</si>
  <si>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</si>
  <si>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</si>
  <si>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</si>
  <si>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</si>
  <si>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</si>
  <si>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</si>
  <si>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</si>
  <si>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</si>
  <si>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</si>
  <si>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</si>
  <si>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</si>
  <si>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</si>
  <si>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</si>
  <si>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</si>
  <si>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</si>
  <si>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</si>
  <si>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</si>
  <si>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</si>
  <si>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</si>
  <si>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</si>
  <si>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</si>
  <si>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</si>
  <si>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</si>
  <si>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</si>
  <si>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</si>
  <si>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</si>
  <si>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</si>
  <si>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</si>
  <si>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</si>
  <si>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</si>
  <si>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</si>
  <si>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</si>
  <si>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</si>
  <si>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</si>
  <si>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</si>
  <si>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</si>
  <si>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</si>
  <si>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</si>
  <si>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</si>
  <si>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</si>
  <si>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</si>
  <si>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</si>
  <si>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</si>
  <si>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</si>
  <si>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</si>
  <si>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</si>
  <si>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</si>
  <si>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</si>
  <si>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</si>
  <si>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</si>
  <si>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</si>
  <si>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</si>
  <si>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</si>
  <si>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</si>
  <si>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</si>
  <si>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</si>
  <si>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</si>
  <si>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</si>
  <si>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</si>
  <si>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</si>
  <si>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</si>
  <si>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</si>
  <si>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</si>
  <si>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</si>
  <si>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</si>
  <si>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</si>
  <si>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</si>
  <si>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</si>
  <si>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</si>
  <si>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</si>
  <si>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</si>
  <si>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</si>
  <si>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</si>
  <si>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</si>
  <si>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</si>
  <si>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</si>
  <si>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</si>
  <si>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</si>
  <si>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</si>
  <si>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</si>
  <si>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</si>
  <si>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</si>
  <si>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</si>
  <si>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</si>
  <si>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</si>
  <si>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</si>
  <si>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</si>
  <si>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</si>
  <si>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</si>
  <si>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</si>
  <si>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</si>
  <si>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</si>
  <si>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</si>
  <si>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</si>
  <si>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</si>
  <si>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</si>
  <si>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</si>
  <si>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</si>
  <si>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</si>
  <si>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</si>
  <si>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</si>
  <si>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</si>
  <si>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</si>
  <si>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</si>
  <si>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</si>
  <si>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</si>
  <si>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</si>
  <si>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</si>
  <si>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</si>
  <si>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</si>
  <si>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</si>
  <si>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</si>
  <si>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</si>
  <si>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</si>
  <si>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</si>
  <si>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</si>
  <si>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</si>
  <si>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</si>
  <si>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</si>
  <si>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</si>
  <si>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</si>
  <si>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</si>
  <si>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</si>
  <si>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</si>
  <si>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</si>
  <si>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</si>
  <si>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</si>
  <si>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</si>
  <si>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</si>
  <si>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</si>
  <si>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</si>
  <si>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</si>
  <si>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</si>
  <si>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</si>
  <si>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</si>
  <si>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</si>
  <si>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</si>
  <si>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</si>
  <si>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</si>
  <si>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</si>
  <si>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</si>
  <si>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</si>
  <si>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</si>
  <si>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</si>
  <si>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</si>
  <si>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</si>
  <si>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</si>
  <si>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</si>
  <si>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</si>
  <si>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</si>
  <si>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</si>
  <si>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</si>
  <si>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</si>
  <si>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</si>
  <si>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</si>
  <si>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</si>
  <si>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</si>
  <si>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</si>
  <si>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</si>
  <si>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</si>
  <si>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</si>
  <si>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</si>
  <si>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</si>
  <si>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</si>
  <si>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</si>
  <si>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</si>
  <si>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</si>
  <si>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</si>
  <si>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</si>
  <si>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</si>
  <si>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</si>
  <si>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</si>
  <si>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</si>
  <si>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</si>
  <si>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</si>
  <si>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</si>
  <si>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</si>
  <si>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</si>
  <si>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</si>
  <si>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</si>
  <si>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</si>
  <si>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</si>
  <si>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</si>
  <si>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</si>
  <si>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</si>
  <si>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</si>
  <si>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</si>
  <si>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</si>
  <si>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</si>
  <si>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</si>
  <si>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</si>
  <si>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</si>
  <si>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</si>
  <si>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</si>
  <si>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</si>
  <si>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</si>
  <si>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</si>
  <si>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</si>
  <si>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</si>
  <si>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</si>
  <si>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</si>
  <si>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</si>
  <si>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</si>
  <si>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</si>
  <si>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</si>
  <si>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</si>
  <si>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</si>
  <si>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</si>
  <si>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</si>
  <si>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</si>
  <si>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</si>
  <si>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</si>
  <si>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</si>
  <si>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</si>
  <si>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</si>
  <si>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</si>
  <si>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</si>
  <si>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</si>
  <si>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</si>
  <si>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</si>
  <si>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</si>
  <si>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</si>
  <si>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</si>
  <si>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</si>
  <si>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</si>
  <si>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</si>
  <si>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</si>
  <si>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</si>
  <si>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</si>
  <si>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</si>
  <si>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</si>
  <si>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</si>
  <si>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</si>
  <si>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</si>
  <si>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</si>
  <si>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</si>
  <si>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</si>
  <si>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</si>
  <si>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</si>
  <si>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</si>
  <si>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</si>
  <si>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</si>
  <si>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</si>
  <si>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</si>
  <si>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</si>
  <si>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</si>
  <si>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</si>
  <si>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</si>
  <si>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</si>
  <si>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</si>
  <si>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</si>
  <si>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</si>
  <si>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</si>
  <si>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</si>
  <si>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</si>
  <si>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</si>
  <si>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</si>
  <si>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</si>
  <si>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</si>
  <si>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</si>
  <si>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</si>
  <si>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</si>
  <si>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</si>
  <si>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</si>
  <si>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</si>
  <si>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</si>
  <si>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</si>
  <si>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</si>
  <si>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</si>
  <si>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</si>
  <si>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</si>
  <si>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</si>
  <si>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</si>
  <si>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</si>
  <si>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</si>
  <si>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</si>
  <si>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</si>
  <si>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</si>
  <si>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</si>
  <si>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</si>
  <si>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</si>
  <si>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</si>
  <si>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</si>
  <si>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</si>
  <si>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</si>
  <si>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</si>
  <si>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</si>
  <si>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</si>
  <si>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</si>
  <si>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</si>
  <si>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</si>
  <si>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</si>
  <si>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</si>
  <si>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</si>
  <si>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</si>
  <si>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</si>
  <si>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</si>
  <si>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</si>
  <si>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</si>
  <si>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</si>
  <si>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</si>
  <si>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</si>
  <si>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</si>
  <si>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</si>
  <si>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</si>
  <si>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</si>
  <si>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</si>
  <si>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</si>
  <si>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</si>
  <si>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</si>
  <si>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</si>
  <si>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</si>
  <si>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</si>
  <si>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</si>
  <si>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</si>
  <si>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</si>
  <si>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</si>
  <si>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</si>
  <si>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</si>
  <si>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</si>
  <si>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</si>
  <si>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</si>
  <si>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</si>
  <si>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</si>
  <si>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</si>
  <si>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</si>
  <si>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</si>
  <si>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</si>
  <si>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</si>
  <si>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</si>
  <si>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</si>
  <si>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</si>
  <si>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</si>
  <si>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</si>
  <si>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</si>
  <si>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</si>
  <si>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</si>
  <si>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</si>
  <si>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</si>
  <si>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</si>
  <si>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</si>
  <si>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</si>
  <si>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</si>
  <si>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</si>
  <si>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</si>
  <si>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</si>
  <si>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</si>
  <si>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</si>
  <si>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</si>
  <si>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</si>
  <si>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</si>
  <si>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</si>
  <si>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</si>
  <si>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</si>
  <si>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</si>
  <si>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</si>
  <si>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</si>
  <si>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</si>
  <si>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</si>
  <si>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</si>
  <si>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</si>
  <si>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</si>
  <si>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</si>
  <si>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</si>
  <si>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</si>
  <si>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</si>
  <si>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</si>
  <si>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</si>
  <si>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</si>
  <si>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</si>
  <si>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</si>
  <si>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</si>
  <si>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</si>
  <si>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</si>
  <si>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</si>
  <si>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</si>
  <si>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</si>
  <si>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</si>
  <si>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</si>
  <si>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</si>
  <si>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</si>
  <si>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</si>
  <si>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</si>
  <si>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</si>
  <si>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</si>
  <si>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</si>
  <si>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</si>
  <si>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</si>
  <si>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</si>
  <si>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</si>
  <si>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</si>
  <si>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</si>
  <si>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</si>
  <si>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</si>
  <si>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</si>
  <si>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</si>
  <si>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</si>
  <si>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</si>
  <si>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</si>
  <si>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</si>
  <si>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</si>
  <si>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</si>
  <si>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</si>
  <si>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</si>
  <si>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</si>
  <si>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</si>
  <si>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</si>
  <si>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</si>
  <si>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</si>
  <si>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</si>
  <si>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</si>
  <si>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</si>
  <si>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</si>
  <si>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</si>
  <si>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</si>
  <si>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</si>
  <si>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</si>
  <si>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</si>
  <si>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</si>
  <si>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</si>
  <si>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</si>
  <si>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</si>
  <si>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</si>
  <si>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</si>
  <si>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</si>
  <si>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</si>
  <si>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</si>
  <si>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</si>
  <si>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</si>
  <si>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</si>
  <si>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</si>
  <si>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</si>
  <si>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</si>
  <si>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</si>
  <si>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</si>
  <si>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</si>
  <si>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</si>
  <si>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</si>
  <si>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</si>
  <si>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</si>
  <si>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</si>
  <si>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</si>
  <si>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</si>
  <si>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</si>
  <si>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</si>
  <si>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</si>
  <si>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</si>
  <si>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</si>
  <si>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</si>
  <si>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</si>
  <si>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</si>
  <si>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</si>
  <si>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</si>
  <si>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</si>
  <si>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</si>
  <si>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</si>
  <si>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</si>
  <si>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</si>
  <si>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</si>
  <si>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</si>
  <si>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</si>
  <si>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</si>
  <si>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</si>
  <si>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</si>
  <si>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</si>
  <si>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</si>
  <si>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</si>
  <si>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</si>
  <si>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</si>
  <si>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</si>
  <si>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</si>
  <si>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</si>
  <si>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</si>
  <si>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</si>
  <si>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</si>
  <si>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</si>
  <si>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</si>
  <si>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</si>
  <si>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</si>
  <si>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</si>
  <si>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</si>
  <si>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</si>
  <si>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</si>
  <si>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</si>
  <si>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</si>
  <si>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</si>
  <si>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</si>
  <si>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</si>
  <si>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</si>
  <si>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</si>
  <si>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</si>
  <si>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</si>
  <si>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</si>
  <si>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</si>
  <si>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</si>
  <si>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</si>
  <si>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</si>
  <si>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</si>
  <si>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</si>
  <si>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</si>
  <si>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</si>
  <si>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</si>
  <si>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</si>
  <si>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</si>
  <si>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</si>
  <si>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</si>
  <si>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</si>
  <si>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</si>
  <si>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</si>
  <si>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</si>
  <si>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</si>
  <si>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</si>
  <si>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</si>
  <si>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</si>
  <si>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</si>
  <si>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</si>
  <si>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</si>
  <si>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</si>
  <si>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</si>
  <si>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</si>
  <si>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</si>
  <si>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</si>
  <si>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</si>
  <si>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</si>
  <si>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</si>
  <si>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</si>
  <si>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</si>
  <si>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</si>
  <si>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</si>
  <si>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</si>
  <si>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</si>
  <si>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</si>
  <si>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</si>
  <si>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</si>
  <si>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</si>
  <si>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</si>
  <si>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</si>
  <si>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</si>
  <si>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</si>
  <si>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</si>
  <si>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</si>
  <si>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</si>
  <si>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</si>
  <si>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</si>
  <si>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</si>
  <si>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</si>
  <si>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</si>
  <si>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</si>
  <si>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</si>
  <si>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</si>
  <si>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</si>
  <si>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</si>
  <si>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</si>
  <si>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</si>
  <si>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</si>
  <si>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</si>
  <si>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</si>
  <si>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</si>
  <si>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</si>
  <si>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</si>
  <si>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</si>
  <si>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</si>
  <si>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</si>
  <si>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</si>
  <si>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</si>
  <si>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</si>
  <si>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</si>
  <si>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</si>
  <si>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</si>
  <si>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</si>
  <si>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</si>
  <si>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</si>
  <si>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</si>
  <si>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</si>
  <si>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</si>
  <si>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</si>
  <si>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</si>
  <si>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</si>
  <si>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</si>
  <si>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</si>
  <si>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</si>
  <si>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</si>
  <si>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</si>
  <si>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</si>
  <si>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</si>
  <si>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</si>
  <si>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</si>
  <si>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</si>
  <si>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</si>
  <si>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</si>
  <si>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</si>
  <si>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</si>
  <si>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</si>
  <si>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</si>
  <si>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</si>
  <si>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</si>
  <si>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</si>
  <si>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</si>
  <si>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</si>
  <si>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</si>
  <si>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</si>
  <si>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</si>
  <si>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</si>
  <si>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</si>
  <si>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</si>
  <si>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</si>
  <si>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</si>
  <si>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</si>
  <si>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</si>
  <si>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</si>
  <si>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</si>
  <si>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</si>
  <si>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</si>
  <si>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</si>
  <si>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</si>
  <si>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</si>
  <si>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</si>
  <si>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</si>
  <si>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</si>
  <si>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</si>
  <si>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</si>
  <si>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</si>
  <si>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</si>
  <si>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</si>
  <si>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</si>
  <si>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</si>
  <si>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</si>
  <si>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</si>
  <si>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</si>
  <si>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</si>
  <si>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</si>
  <si>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</si>
  <si>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</si>
  <si>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</si>
  <si>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</si>
  <si>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</si>
  <si>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</si>
  <si>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</si>
  <si>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</si>
  <si>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</si>
  <si>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</si>
  <si>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</si>
  <si>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</si>
  <si>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</si>
  <si>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</si>
  <si>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</si>
  <si>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</si>
  <si>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</si>
  <si>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</si>
  <si>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</si>
  <si>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</si>
  <si>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</si>
  <si>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</si>
  <si>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</si>
  <si>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</si>
  <si>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</si>
  <si>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</si>
  <si>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</si>
  <si>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</si>
  <si>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</si>
  <si>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</si>
  <si>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</si>
  <si>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</si>
  <si>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</si>
  <si>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</si>
  <si>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</si>
  <si>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</si>
  <si>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</si>
  <si>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</si>
  <si>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</si>
  <si>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</si>
  <si>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</si>
  <si>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</si>
  <si>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</si>
  <si>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</si>
  <si>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</si>
  <si>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</si>
  <si>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</si>
  <si>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</si>
  <si>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</si>
  <si>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</si>
  <si>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</si>
  <si>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</si>
  <si>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</si>
  <si>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</si>
  <si>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</si>
  <si>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</si>
  <si>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</si>
  <si>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</si>
  <si>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</si>
  <si>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</si>
  <si>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</si>
  <si>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</si>
  <si>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</si>
  <si>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</si>
  <si>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</si>
  <si>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</si>
  <si>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</si>
  <si>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</si>
  <si>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</si>
  <si>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</si>
  <si>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</si>
  <si>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</si>
  <si>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</si>
  <si>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</si>
  <si>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</si>
  <si>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</si>
  <si>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</si>
  <si>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</si>
  <si>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</si>
  <si>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</si>
  <si>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</si>
  <si>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</si>
  <si>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</si>
  <si>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</si>
  <si>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</si>
  <si>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</si>
  <si>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</si>
  <si>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</si>
  <si>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</si>
  <si>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</si>
  <si>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</si>
  <si>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</si>
  <si>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</si>
  <si>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</si>
  <si>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</si>
  <si>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</si>
  <si>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</si>
  <si>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</si>
  <si>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</si>
  <si>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</si>
  <si>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</si>
  <si>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</si>
  <si>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</si>
  <si>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</si>
  <si>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</si>
  <si>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</si>
  <si>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</si>
  <si>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</si>
  <si>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</si>
  <si>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</si>
  <si>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</si>
  <si>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</si>
  <si>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</si>
  <si>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</si>
  <si>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</si>
  <si>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</si>
  <si>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</si>
  <si>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</si>
  <si>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</si>
  <si>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</si>
  <si>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</si>
  <si>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</si>
  <si>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</si>
  <si>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</si>
  <si>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</si>
  <si>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</si>
  <si>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</si>
  <si>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</si>
  <si>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</si>
  <si>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</si>
  <si>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</si>
  <si>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</si>
  <si>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</si>
  <si>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</si>
  <si>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</si>
  <si>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</si>
  <si>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</si>
  <si>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</si>
  <si>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</si>
  <si>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</si>
  <si>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</si>
  <si>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</si>
  <si>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</si>
  <si>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</si>
  <si>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</si>
  <si>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</si>
  <si>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</si>
  <si>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</si>
  <si>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</si>
  <si>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</si>
  <si>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</si>
  <si>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</si>
  <si>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</si>
  <si>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</si>
  <si>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</si>
  <si>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</si>
  <si>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</si>
  <si>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</si>
  <si>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</si>
  <si>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</si>
  <si>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</si>
  <si>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</si>
  <si>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</si>
  <si>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</si>
  <si>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</si>
  <si>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</si>
  <si>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</si>
  <si>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</si>
  <si>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</si>
  <si>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</si>
  <si>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</si>
  <si>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</si>
  <si>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</si>
  <si>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</si>
  <si>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</si>
  <si>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</si>
  <si>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</si>
  <si>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</si>
  <si>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</si>
  <si>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</si>
  <si>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</si>
  <si>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</si>
  <si>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</si>
  <si>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</si>
  <si>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</si>
  <si>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</si>
  <si>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</si>
  <si>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</si>
  <si>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</si>
  <si>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</si>
  <si>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</si>
  <si>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</si>
  <si>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</si>
  <si>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</si>
  <si>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</si>
  <si>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</si>
  <si>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</si>
  <si>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</si>
  <si>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</si>
  <si>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</si>
  <si>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</si>
  <si>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</si>
  <si>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</si>
  <si>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</si>
  <si>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</si>
  <si>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</si>
  <si>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</si>
  <si>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</si>
  <si>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</si>
  <si>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</si>
  <si>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</si>
  <si>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</si>
  <si>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</si>
  <si>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</si>
  <si>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</si>
  <si>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</si>
  <si>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</si>
  <si>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</si>
  <si>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</si>
  <si>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</si>
  <si>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</si>
  <si>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</si>
  <si>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</si>
  <si>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</si>
  <si>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</si>
  <si>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</si>
  <si>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</si>
  <si>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</si>
  <si>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</si>
  <si>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</si>
  <si>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</si>
  <si>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</si>
  <si>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</si>
  <si>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</si>
  <si>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</si>
  <si>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</si>
  <si>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</si>
  <si>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</si>
  <si>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</si>
  <si>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</si>
  <si>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</si>
  <si>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</si>
  <si>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</si>
  <si>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</si>
  <si>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</si>
  <si>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</si>
  <si>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</si>
  <si>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</si>
  <si>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</si>
  <si>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</si>
  <si>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</si>
  <si>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</si>
  <si>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</si>
  <si>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</si>
  <si>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</si>
  <si>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</si>
  <si>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</si>
  <si>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</si>
  <si>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</si>
  <si>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</si>
  <si>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</si>
  <si>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</si>
  <si>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</si>
  <si>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</si>
  <si>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</si>
  <si>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</si>
  <si>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</si>
  <si>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</si>
  <si>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</si>
  <si>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</si>
  <si>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</si>
  <si>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</si>
  <si>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</si>
  <si>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</si>
  <si>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</si>
  <si>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</si>
  <si>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</si>
  <si>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</si>
  <si>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</si>
  <si>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</si>
  <si>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</si>
  <si>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</si>
  <si>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</si>
  <si>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</si>
  <si>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</si>
  <si>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</si>
  <si>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</si>
  <si>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</si>
  <si>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</si>
  <si>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</si>
  <si>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</si>
  <si>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</si>
  <si>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</si>
  <si>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</si>
  <si>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</si>
  <si>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</si>
  <si>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</si>
  <si>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</si>
  <si>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</si>
  <si>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</si>
  <si>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</si>
  <si>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</si>
  <si>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</si>
  <si>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</si>
  <si>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</si>
  <si>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</si>
  <si>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</si>
  <si>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</si>
  <si>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</si>
  <si>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</si>
  <si>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</si>
  <si>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</si>
  <si>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</si>
  <si>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</si>
  <si>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</si>
  <si>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</si>
  <si>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</si>
  <si>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</si>
  <si>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</si>
  <si>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</si>
  <si>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</si>
  <si>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</si>
  <si>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</si>
  <si>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</si>
  <si>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</si>
  <si>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</si>
  <si>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</si>
  <si>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</si>
  <si>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</si>
  <si>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</si>
  <si>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</si>
  <si>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</si>
  <si>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</si>
  <si>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</si>
  <si>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</si>
  <si>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</si>
  <si>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</si>
  <si>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</si>
  <si>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</si>
  <si>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</si>
  <si>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</si>
  <si>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</si>
  <si>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</si>
  <si>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</si>
  <si>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</si>
  <si>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</si>
  <si>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</si>
  <si>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</si>
  <si>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</si>
  <si>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</si>
  <si>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</si>
  <si>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</si>
  <si>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</si>
  <si>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</si>
  <si>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</si>
  <si>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</si>
  <si>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</si>
  <si>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</si>
  <si>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</si>
  <si>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</si>
  <si>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</si>
  <si>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</si>
  <si>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</si>
  <si>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</si>
  <si>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</si>
  <si>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</si>
  <si>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</si>
  <si>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</si>
  <si>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</si>
  <si>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</si>
  <si>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</si>
  <si>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</si>
  <si>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</si>
  <si>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</si>
  <si>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</si>
  <si>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</si>
  <si>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</si>
  <si>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</si>
  <si>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</si>
  <si>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</si>
  <si>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</si>
  <si>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</si>
  <si>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</si>
  <si>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</si>
  <si>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</si>
  <si>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</si>
  <si>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</si>
  <si>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</si>
  <si>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</si>
  <si>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</si>
  <si>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</si>
  <si>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</si>
  <si>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</si>
  <si>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</si>
  <si>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</si>
  <si>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</si>
  <si>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</si>
  <si>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</si>
  <si>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</si>
  <si>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</si>
  <si>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</si>
  <si>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</si>
  <si>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</si>
  <si>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</si>
  <si>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</si>
  <si>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</si>
  <si>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</si>
  <si>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</si>
  <si>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</si>
  <si>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</si>
  <si>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</si>
  <si>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</si>
  <si>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</si>
  <si>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</si>
  <si>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</si>
  <si>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</si>
  <si>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</si>
  <si>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</si>
  <si>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</si>
  <si>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</si>
  <si>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</si>
  <si>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</si>
  <si>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</si>
  <si>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</si>
  <si>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</si>
  <si>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</si>
  <si>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</si>
  <si>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</si>
  <si>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</si>
  <si>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</si>
  <si>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</si>
  <si>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</si>
  <si>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</si>
  <si>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</si>
  <si>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</si>
  <si>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</si>
  <si>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</si>
  <si>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</si>
  <si>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</si>
  <si>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</si>
  <si>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</si>
  <si>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</si>
  <si>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</si>
  <si>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</si>
  <si>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</si>
  <si>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</si>
  <si>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</si>
  <si>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</si>
  <si>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</si>
  <si>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</si>
  <si>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</si>
  <si>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</si>
  <si>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</si>
  <si>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</si>
  <si>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</si>
  <si>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</si>
  <si>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</si>
  <si>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</si>
  <si>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</si>
  <si>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</si>
  <si>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</si>
  <si>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</si>
  <si>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</si>
  <si>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</si>
  <si>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</si>
  <si>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</si>
  <si>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</si>
  <si>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</si>
  <si>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</si>
  <si>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</si>
  <si>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</si>
  <si>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</si>
  <si>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</si>
  <si>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</si>
  <si>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</si>
  <si>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</si>
  <si>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</si>
  <si>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</si>
  <si>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</si>
  <si>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</si>
  <si>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</si>
  <si>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</si>
  <si>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</si>
  <si>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</si>
  <si>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</si>
  <si>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</si>
  <si>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</si>
  <si>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</si>
  <si>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</si>
  <si>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</si>
  <si>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</si>
  <si>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</si>
  <si>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</si>
  <si>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</si>
  <si>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</si>
  <si>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</si>
  <si>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</si>
  <si>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</si>
  <si>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</si>
  <si>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</si>
  <si>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</si>
  <si>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</si>
  <si>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</si>
  <si>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</si>
  <si>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</si>
  <si>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</si>
  <si>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</si>
  <si>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</si>
  <si>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</si>
  <si>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</si>
  <si>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</si>
  <si>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</si>
  <si>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</si>
  <si>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</si>
  <si>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</si>
  <si>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</si>
  <si>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</si>
  <si>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</si>
  <si>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</si>
  <si>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</si>
  <si>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</si>
  <si>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</si>
  <si>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</si>
  <si>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</si>
  <si>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</si>
  <si>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</si>
  <si>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</si>
  <si>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</si>
  <si>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</si>
  <si>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</si>
  <si>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</si>
  <si>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</si>
  <si>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</si>
  <si>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</si>
  <si>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</si>
  <si>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</si>
  <si>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</si>
  <si>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</si>
  <si>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</si>
  <si>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</si>
  <si>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</si>
  <si>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</si>
  <si>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</si>
  <si>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</si>
  <si>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</si>
  <si>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</si>
  <si>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</si>
  <si>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</si>
  <si>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</si>
  <si>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</si>
  <si>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</si>
  <si>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</si>
  <si>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</si>
  <si>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</si>
  <si>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</si>
  <si>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</si>
  <si>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</si>
  <si>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</si>
  <si>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</si>
  <si>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</si>
  <si>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</si>
  <si>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</si>
  <si>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</si>
  <si>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</si>
  <si>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</si>
  <si>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</si>
  <si>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</si>
  <si>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</si>
  <si>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</si>
  <si>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</si>
  <si>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</si>
  <si>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</si>
  <si>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</si>
  <si>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</si>
  <si>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</si>
  <si>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</si>
  <si>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</si>
  <si>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</si>
  <si>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</si>
  <si>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</si>
  <si>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</si>
  <si>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</si>
  <si>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</si>
  <si>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</si>
  <si>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</si>
  <si>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</si>
  <si>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</si>
  <si>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</si>
  <si>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</si>
  <si>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</si>
  <si>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</si>
  <si>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</si>
  <si>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</si>
  <si>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</si>
  <si>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</si>
  <si>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</si>
  <si>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</si>
  <si>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</si>
  <si>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</si>
  <si>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</si>
  <si>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</si>
  <si>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</si>
  <si>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</si>
  <si>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</si>
  <si>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</si>
  <si>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</si>
  <si>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</si>
  <si>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</si>
  <si>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</si>
  <si>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</si>
  <si>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</si>
  <si>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</si>
  <si>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</si>
  <si>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</si>
  <si>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</si>
  <si>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</si>
  <si>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</si>
  <si>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</si>
  <si>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</si>
  <si>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</si>
  <si>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</si>
  <si>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</si>
  <si>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</si>
  <si>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</si>
  <si>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</si>
  <si>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</si>
  <si>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</si>
  <si>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</si>
  <si>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</si>
  <si>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</si>
  <si>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</si>
  <si>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</si>
  <si>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</si>
  <si>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</si>
  <si>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</si>
  <si>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</si>
  <si>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</si>
  <si>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</si>
  <si>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</si>
  <si>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</si>
  <si>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</si>
  <si>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</si>
  <si>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</si>
  <si>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</si>
  <si>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</si>
  <si>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</si>
  <si>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</si>
  <si>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</si>
  <si>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</si>
  <si>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</si>
  <si>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</si>
  <si>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</si>
  <si>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</si>
  <si>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</si>
  <si>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</si>
  <si>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</si>
  <si>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</si>
  <si>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</si>
  <si>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</si>
  <si>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</si>
  <si>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</si>
  <si>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</si>
  <si>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</si>
  <si>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</si>
  <si>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</si>
  <si>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</si>
  <si>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</si>
  <si>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</si>
  <si>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</si>
  <si>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</si>
  <si>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</si>
  <si>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</si>
  <si>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</si>
  <si>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</si>
  <si>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</si>
  <si>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</si>
  <si>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</si>
  <si>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</si>
  <si>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</si>
  <si>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</si>
  <si>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</si>
  <si>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</si>
  <si>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</si>
  <si>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</si>
  <si>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</si>
  <si>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</si>
  <si>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</si>
  <si>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</si>
  <si>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</si>
  <si>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</si>
  <si>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</si>
  <si>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</si>
  <si>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</si>
  <si>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</si>
  <si>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</si>
  <si>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</si>
  <si>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</si>
  <si>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</si>
  <si>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</si>
  <si>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</si>
  <si>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</si>
  <si>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</si>
  <si>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</si>
  <si>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</si>
  <si>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</si>
  <si>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</si>
  <si>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</si>
  <si>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</si>
  <si>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</si>
  <si>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</si>
  <si>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</si>
  <si>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</si>
  <si>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</si>
  <si>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</si>
  <si>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</si>
  <si>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</si>
  <si>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</si>
  <si>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</si>
  <si>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</si>
  <si>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</si>
  <si>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</si>
  <si>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</si>
  <si>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</si>
  <si>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</si>
  <si>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</si>
  <si>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</si>
  <si>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</si>
  <si>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</si>
  <si>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</si>
  <si>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</si>
  <si>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</si>
  <si>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</si>
  <si>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</si>
  <si>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</si>
  <si>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</si>
  <si>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</si>
  <si>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</si>
  <si>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</si>
  <si>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</si>
  <si>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</si>
  <si>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</si>
  <si>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</si>
  <si>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</si>
  <si>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</si>
  <si>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</si>
  <si>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</si>
  <si>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</si>
  <si>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</si>
  <si>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</si>
  <si>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</si>
  <si>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</si>
  <si>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</si>
  <si>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</si>
  <si>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</si>
  <si>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</si>
  <si>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</si>
  <si>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</si>
  <si>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</si>
  <si>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</si>
  <si>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</si>
  <si>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</si>
  <si>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</si>
  <si>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</si>
  <si>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</si>
  <si>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</si>
  <si>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</si>
  <si>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</si>
  <si>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</si>
  <si>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</si>
  <si>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</si>
  <si>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</si>
  <si>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</si>
  <si>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</si>
  <si>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</si>
  <si>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</si>
  <si>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</si>
  <si>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</si>
  <si>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</si>
  <si>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</si>
  <si>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</si>
  <si>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</si>
  <si>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</si>
  <si>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</si>
  <si>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</si>
  <si>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</si>
  <si>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</si>
  <si>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</si>
  <si>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</si>
  <si>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</si>
  <si>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</si>
  <si>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</si>
  <si>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</si>
  <si>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</si>
  <si>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</si>
  <si>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</si>
  <si>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</si>
  <si>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</si>
  <si>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</si>
  <si>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</si>
  <si>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</si>
  <si>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</si>
  <si>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</si>
  <si>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</si>
  <si>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</si>
  <si>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</si>
  <si>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</si>
  <si>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</si>
  <si>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</si>
  <si>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</si>
  <si>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</si>
  <si>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</si>
  <si>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</si>
  <si>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</si>
  <si>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</si>
  <si>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</si>
  <si>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</si>
  <si>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</si>
  <si>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</si>
  <si>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</si>
  <si>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</si>
  <si>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</si>
  <si>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</si>
  <si>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</si>
  <si>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</si>
  <si>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</si>
  <si>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</si>
  <si>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</si>
  <si>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</si>
  <si>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</si>
  <si>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</si>
  <si>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</si>
  <si>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</si>
  <si>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</si>
  <si>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</si>
  <si>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</si>
  <si>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</si>
  <si>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</si>
  <si>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</si>
  <si>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</si>
  <si>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</si>
  <si>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</si>
  <si>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</si>
  <si>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</si>
  <si>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</si>
  <si>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</si>
  <si>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</si>
  <si>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</si>
  <si>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</si>
  <si>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</si>
  <si>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</si>
  <si>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</si>
  <si>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</si>
  <si>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</si>
  <si>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</si>
  <si>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</si>
  <si>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</si>
  <si>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</si>
  <si>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</si>
  <si>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</si>
  <si>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</si>
  <si>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</si>
  <si>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</si>
  <si>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</si>
  <si>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</si>
  <si>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</si>
  <si>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</si>
  <si>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</si>
  <si>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</si>
  <si>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</si>
  <si>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</si>
  <si>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</si>
  <si>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</si>
  <si>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</si>
  <si>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</si>
  <si>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</si>
  <si>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</si>
  <si>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</si>
  <si>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</si>
  <si>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</si>
  <si>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</si>
  <si>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</si>
  <si>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</si>
  <si>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</si>
  <si>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</si>
  <si>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</si>
  <si>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</si>
  <si>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</si>
  <si>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</si>
  <si>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</si>
  <si>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</si>
  <si>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</si>
  <si>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</si>
  <si>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</si>
  <si>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</si>
  <si>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</si>
  <si>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</si>
  <si>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</si>
  <si>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</si>
  <si>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</si>
  <si>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</si>
  <si>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</si>
  <si>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</si>
  <si>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</si>
  <si>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</si>
  <si>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</si>
  <si>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</si>
  <si>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</si>
  <si>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</si>
  <si>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</si>
  <si>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</si>
  <si>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</si>
  <si>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</si>
  <si>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</si>
  <si>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</si>
  <si>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</si>
  <si>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</si>
  <si>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</si>
  <si>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</si>
  <si>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</si>
  <si>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</si>
  <si>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</si>
  <si>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</si>
  <si>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</si>
  <si>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</si>
  <si>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</si>
  <si>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</si>
  <si>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</si>
  <si>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</si>
  <si>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</si>
  <si>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</si>
  <si>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</si>
  <si>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</si>
  <si>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</si>
  <si>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</si>
  <si>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</si>
  <si>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</si>
  <si>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</si>
  <si>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</si>
  <si>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</si>
  <si>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</si>
  <si>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</si>
  <si>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</si>
  <si>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</si>
  <si>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</si>
  <si>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</si>
  <si>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</si>
  <si>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</si>
  <si>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</si>
  <si>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</si>
  <si>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</si>
  <si>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</si>
  <si>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</si>
  <si>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</si>
  <si>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</si>
  <si>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</si>
  <si>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</si>
  <si>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</si>
  <si>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</si>
  <si>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</si>
  <si>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</si>
  <si>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</si>
  <si>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</si>
  <si>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</si>
  <si>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</si>
  <si>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</si>
  <si>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</si>
  <si>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</si>
  <si>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</si>
  <si>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</si>
  <si>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</si>
  <si>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</si>
  <si>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</si>
  <si>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</si>
  <si>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</si>
  <si>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</si>
  <si>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</si>
  <si>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</si>
  <si>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</si>
  <si>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</si>
  <si>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</si>
  <si>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</si>
  <si>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</si>
  <si>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</si>
  <si>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</si>
  <si>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</si>
  <si>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</si>
  <si>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</si>
  <si>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</si>
  <si>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</si>
  <si>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</si>
  <si>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</si>
  <si>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</si>
  <si>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</si>
  <si>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</si>
  <si>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</si>
  <si>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</si>
  <si>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</si>
  <si>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</si>
  <si>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</si>
  <si>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</si>
  <si>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</si>
  <si>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</si>
  <si>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</si>
  <si>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</si>
  <si>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</si>
  <si>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</si>
  <si>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</si>
  <si>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</si>
  <si>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</si>
  <si>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</si>
  <si>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</si>
  <si>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</si>
  <si>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</si>
  <si>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</si>
  <si>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</si>
  <si>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</si>
  <si>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</si>
  <si>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</si>
  <si>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</si>
  <si>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</si>
  <si>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</si>
  <si>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</si>
  <si>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</si>
  <si>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</si>
  <si>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</si>
  <si>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</si>
  <si>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</si>
  <si>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</si>
  <si>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</si>
  <si>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</si>
  <si>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</si>
  <si>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</si>
  <si>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</si>
  <si>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</si>
  <si>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</si>
  <si>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</si>
  <si>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</si>
  <si>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</si>
  <si>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</si>
  <si>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</si>
  <si>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</si>
  <si>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</si>
  <si>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</si>
  <si>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</si>
  <si>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</si>
  <si>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</si>
  <si>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</si>
  <si>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</si>
  <si>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</si>
  <si>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</si>
  <si>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</si>
  <si>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</si>
  <si>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</si>
  <si>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</si>
  <si>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</si>
  <si>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</si>
  <si>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</si>
  <si>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</si>
  <si>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</si>
  <si>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</si>
  <si>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</si>
  <si>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</si>
  <si>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</si>
  <si>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</si>
  <si>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</si>
  <si>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</si>
  <si>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</si>
  <si>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</si>
  <si>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</si>
  <si>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</si>
  <si>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</si>
  <si>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</si>
  <si>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</si>
  <si>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</si>
  <si>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</si>
  <si>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</si>
  <si>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</si>
  <si>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</si>
  <si>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</si>
  <si>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</si>
  <si>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</si>
  <si>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</si>
  <si>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</si>
  <si>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</si>
  <si>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</si>
  <si>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</si>
  <si>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</si>
  <si>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</si>
  <si>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</si>
  <si>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</si>
  <si>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</si>
  <si>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</si>
  <si>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</si>
  <si>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</si>
  <si>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</si>
  <si>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</si>
  <si>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</si>
  <si>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</si>
  <si>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</si>
  <si>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</si>
  <si>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</si>
  <si>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</si>
  <si>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</si>
  <si>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</si>
  <si>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</si>
  <si>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</si>
  <si>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</si>
  <si>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</si>
  <si>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</si>
  <si>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</si>
  <si>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</si>
  <si>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</si>
  <si>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</si>
  <si>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</si>
  <si>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</si>
  <si>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</si>
  <si>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</si>
  <si>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</si>
  <si>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</si>
  <si>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</si>
  <si>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</si>
  <si>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</si>
  <si>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</si>
  <si>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</si>
  <si>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</si>
  <si>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</si>
  <si>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</si>
  <si>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</si>
  <si>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</si>
  <si>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</si>
  <si>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</si>
  <si>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</si>
  <si>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</si>
  <si>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</si>
  <si>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</si>
  <si>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</si>
  <si>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</si>
  <si>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</si>
  <si>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</si>
  <si>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</si>
  <si>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</si>
  <si>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</si>
  <si>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</si>
  <si>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</si>
  <si>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</si>
  <si>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</si>
  <si>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</si>
  <si>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</si>
  <si>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</si>
  <si>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</si>
  <si>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</si>
  <si>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</si>
  <si>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</si>
  <si>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</si>
  <si>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</si>
  <si>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</si>
  <si>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</si>
  <si>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</si>
  <si>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</si>
  <si>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</si>
  <si>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</si>
  <si>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</si>
  <si>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</si>
  <si>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</si>
  <si>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</si>
  <si>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</si>
  <si>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</si>
  <si>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</si>
  <si>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</si>
  <si>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</si>
  <si>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</si>
  <si>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</si>
  <si>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</si>
  <si>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</si>
  <si>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</si>
  <si>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</si>
  <si>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</si>
  <si>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</si>
  <si>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</si>
  <si>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</si>
  <si>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</si>
  <si>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</si>
  <si>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</si>
  <si>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</si>
  <si>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</si>
  <si>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</si>
  <si>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</si>
  <si>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</si>
  <si>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</si>
  <si>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</si>
  <si>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</si>
  <si>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</si>
  <si>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</si>
  <si>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</si>
  <si>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</si>
  <si>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</si>
  <si>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</si>
  <si>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</si>
  <si>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</si>
  <si>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</si>
  <si>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</si>
  <si>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</si>
  <si>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</si>
  <si>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</si>
  <si>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</si>
  <si>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</si>
  <si>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</si>
  <si>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</si>
  <si>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</si>
  <si>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</si>
  <si>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</si>
  <si>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</si>
  <si>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</si>
  <si>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</si>
  <si>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</si>
  <si>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</si>
  <si>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</si>
  <si>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</si>
  <si>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</si>
  <si>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</si>
  <si>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</si>
  <si>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</si>
  <si>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</si>
  <si>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</si>
  <si>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</si>
  <si>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</si>
  <si>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</si>
  <si>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</si>
  <si>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</si>
  <si>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</si>
  <si>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</si>
  <si>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</si>
  <si>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</si>
  <si>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</si>
  <si>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</si>
  <si>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</si>
  <si>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</si>
  <si>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</si>
  <si>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</si>
  <si>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</si>
  <si>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</si>
  <si>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</si>
  <si>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</si>
  <si>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</si>
  <si>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</si>
  <si>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</si>
  <si>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</si>
  <si>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</si>
  <si>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</si>
  <si>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</si>
  <si>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</si>
  <si>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</si>
  <si>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</si>
  <si>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</si>
  <si>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</si>
  <si>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</si>
  <si>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</si>
  <si>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</si>
  <si>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</si>
  <si>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</si>
  <si>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</si>
  <si>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</si>
  <si>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</si>
  <si>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</si>
  <si>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</si>
  <si>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</si>
  <si>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</si>
  <si>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</si>
  <si>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</si>
  <si>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</si>
  <si>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</si>
  <si>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</si>
  <si>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</si>
  <si>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</si>
  <si>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</si>
  <si>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</si>
  <si>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</si>
  <si>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</si>
  <si>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</si>
  <si>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</si>
  <si>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</si>
  <si>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</si>
  <si>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</si>
  <si>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</si>
  <si>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</si>
  <si>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</si>
  <si>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</si>
  <si>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</si>
  <si>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</si>
  <si>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</si>
  <si>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</si>
  <si>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</si>
  <si>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</si>
  <si>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</si>
  <si>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</si>
  <si>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</si>
  <si>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</si>
  <si>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</si>
  <si>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</si>
  <si>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</si>
  <si>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</si>
  <si>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</si>
  <si>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</si>
  <si>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</si>
  <si>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</si>
  <si>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</si>
  <si>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</si>
  <si>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</si>
  <si>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</si>
  <si>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</si>
  <si>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</si>
  <si>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</si>
  <si>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</si>
  <si>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</si>
  <si>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</si>
  <si>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</si>
  <si>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</si>
  <si>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</si>
  <si>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</si>
  <si>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</si>
  <si>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</si>
  <si>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</si>
  <si>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</si>
  <si>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</si>
  <si>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</si>
  <si>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</si>
  <si>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</si>
  <si>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</si>
  <si>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</si>
  <si>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</si>
  <si>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</si>
  <si>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</si>
  <si>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</si>
  <si>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</si>
  <si>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</si>
  <si>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</si>
  <si>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</si>
  <si>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</si>
  <si>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</si>
  <si>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</si>
  <si>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</si>
  <si>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</si>
  <si>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</si>
  <si>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</si>
  <si>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</si>
  <si>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</si>
  <si>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</si>
  <si>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</si>
  <si>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</si>
  <si>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</si>
  <si>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</si>
  <si>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</si>
  <si>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</si>
  <si>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</si>
  <si>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</si>
  <si>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</si>
  <si>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</si>
  <si>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</si>
  <si>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</si>
  <si>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</si>
  <si>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</si>
  <si>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</si>
  <si>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</si>
  <si>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</si>
  <si>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</si>
  <si>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</si>
  <si>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</si>
  <si>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</si>
  <si>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</si>
  <si>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</si>
  <si>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</si>
  <si>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</si>
  <si>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</si>
  <si>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</si>
  <si>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</si>
  <si>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</si>
  <si>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</si>
  <si>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</si>
  <si>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</si>
  <si>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</si>
  <si>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</si>
  <si>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</si>
  <si>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</si>
  <si>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</si>
  <si>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</si>
  <si>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</si>
  <si>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</si>
  <si>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</si>
  <si>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</si>
  <si>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</si>
  <si>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</si>
  <si>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</si>
  <si>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</si>
  <si>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</si>
  <si>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</si>
  <si>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</si>
  <si>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</si>
  <si>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</si>
  <si>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</si>
  <si>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</si>
  <si>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</si>
  <si>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</si>
  <si>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</si>
  <si>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</si>
  <si>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</si>
  <si>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</si>
  <si>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</si>
  <si>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</si>
  <si>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</si>
  <si>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</si>
  <si>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</si>
  <si>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</si>
  <si>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</si>
  <si>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</si>
  <si>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</si>
  <si>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</si>
  <si>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</si>
  <si>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</si>
  <si>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</si>
  <si>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</si>
  <si>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</si>
  <si>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</si>
  <si>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</si>
  <si>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</si>
  <si>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</si>
  <si>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</si>
  <si>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</si>
  <si>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</si>
  <si>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</si>
  <si>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</si>
  <si>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</si>
  <si>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</si>
  <si>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</si>
  <si>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</si>
  <si>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</si>
  <si>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</si>
  <si>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</si>
  <si>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</si>
  <si>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</si>
  <si>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</si>
  <si>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</si>
  <si>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</si>
  <si>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</si>
  <si>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</si>
  <si>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</si>
  <si>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</si>
  <si>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</si>
  <si>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</si>
  <si>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</si>
  <si>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</si>
  <si>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</si>
  <si>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</si>
  <si>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</si>
  <si>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</si>
  <si>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</si>
  <si>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</si>
  <si>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</si>
  <si>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</si>
  <si>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</si>
  <si>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</si>
  <si>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</si>
  <si>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</si>
  <si>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</si>
  <si>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</si>
  <si>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</si>
  <si>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</si>
  <si>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</si>
  <si>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</si>
  <si>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</si>
  <si>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</si>
  <si>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</si>
  <si>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</si>
  <si>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</si>
  <si>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</si>
  <si>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</si>
  <si>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</si>
  <si>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</si>
  <si>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</si>
  <si>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</si>
  <si>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</si>
  <si>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</si>
  <si>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</si>
  <si>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</si>
  <si>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</si>
  <si>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</si>
  <si>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</si>
  <si>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</si>
  <si>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</si>
  <si>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</si>
  <si>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</si>
  <si>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</si>
  <si>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</si>
  <si>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</si>
  <si>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</si>
  <si>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</si>
  <si>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</si>
  <si>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</si>
  <si>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</si>
  <si>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</si>
  <si>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</si>
  <si>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</si>
  <si>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</si>
  <si>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</si>
  <si>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</si>
  <si>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</si>
  <si>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</si>
  <si>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</si>
  <si>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</si>
  <si>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</si>
  <si>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</si>
  <si>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</si>
  <si>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</si>
  <si>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</si>
  <si>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</si>
  <si>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</si>
  <si>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</si>
  <si>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</si>
  <si>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</si>
  <si>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</si>
  <si>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</si>
  <si>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</si>
  <si>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</si>
  <si>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</si>
  <si>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</si>
  <si>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</si>
  <si>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</si>
  <si>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</si>
  <si>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</si>
  <si>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</si>
  <si>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</si>
  <si>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</si>
  <si>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</si>
  <si>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</si>
  <si>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</si>
  <si>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</si>
  <si>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</si>
  <si>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</si>
  <si>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</si>
  <si>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</si>
  <si>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</si>
  <si>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</si>
  <si>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</si>
  <si>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</si>
  <si>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</si>
  <si>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</si>
  <si>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</si>
  <si>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</si>
  <si>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</si>
  <si>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</si>
  <si>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</si>
  <si>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</si>
  <si>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</si>
  <si>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</si>
  <si>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</si>
  <si>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</si>
  <si>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</si>
  <si>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</si>
  <si>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</si>
  <si>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</si>
  <si>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</si>
  <si>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</si>
  <si>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</si>
  <si>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</si>
  <si>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</si>
  <si>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</si>
  <si>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</si>
  <si>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</si>
  <si>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</si>
  <si>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</si>
  <si>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</si>
  <si>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</si>
  <si>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</si>
  <si>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</si>
  <si>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</si>
  <si>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</si>
  <si>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</si>
  <si>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</si>
  <si>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</si>
  <si>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</si>
  <si>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</si>
  <si>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</si>
  <si>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</si>
  <si>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</si>
  <si>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</si>
  <si>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</si>
  <si>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</si>
  <si>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</si>
  <si>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</si>
  <si>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</si>
  <si>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</si>
  <si>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</si>
  <si>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</si>
  <si>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</si>
  <si>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</si>
  <si>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</si>
  <si>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</si>
  <si>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</si>
  <si>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</si>
  <si>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</si>
  <si>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</si>
  <si>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</si>
  <si>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</si>
  <si>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</si>
  <si>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</si>
  <si>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</si>
  <si>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</si>
  <si>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</si>
  <si>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</si>
  <si>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</si>
  <si>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</si>
  <si>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</si>
  <si>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</si>
  <si>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</si>
  <si>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</si>
  <si>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</si>
  <si>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</si>
  <si>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</si>
  <si>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</si>
  <si>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</si>
  <si>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</si>
  <si>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</si>
  <si>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</si>
  <si>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</si>
  <si>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</si>
  <si>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</si>
  <si>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</si>
  <si>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</si>
  <si>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</si>
  <si>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</si>
  <si>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</si>
  <si>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</si>
  <si>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</si>
  <si>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</si>
  <si>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</si>
  <si>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</si>
  <si>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</si>
  <si>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</si>
  <si>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</si>
  <si>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</si>
  <si>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</si>
  <si>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</si>
  <si>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</si>
  <si>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</si>
  <si>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</si>
  <si>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</si>
  <si>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</si>
  <si>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</si>
  <si>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</si>
  <si>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</si>
  <si>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</si>
  <si>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</si>
  <si>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</si>
  <si>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</si>
  <si>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</si>
  <si>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</si>
  <si>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</si>
  <si>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</si>
  <si>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</si>
  <si>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</si>
  <si>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</si>
  <si>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</si>
  <si>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</si>
  <si>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</si>
  <si>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</si>
  <si>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</si>
  <si>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</si>
  <si>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</si>
  <si>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</si>
  <si>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</si>
  <si>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</si>
  <si>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</si>
  <si>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</si>
  <si>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</si>
  <si>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</si>
  <si>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</si>
  <si>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</si>
  <si>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</si>
  <si>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</si>
  <si>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</si>
  <si>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</si>
  <si>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</si>
  <si>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</si>
  <si>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</si>
  <si>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</si>
  <si>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</si>
  <si>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</si>
  <si>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</si>
  <si>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</si>
  <si>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</si>
  <si>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</si>
  <si>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</si>
  <si>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</si>
  <si>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</si>
  <si>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</si>
  <si>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</si>
  <si>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</si>
  <si>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</si>
  <si>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</si>
  <si>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</si>
  <si>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</si>
  <si>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</si>
  <si>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</si>
  <si>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</si>
  <si>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</si>
  <si>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</si>
  <si>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</si>
  <si>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</si>
  <si>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</si>
  <si>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</si>
  <si>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</si>
  <si>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</si>
  <si>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</si>
  <si>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</si>
  <si>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</si>
  <si>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</si>
  <si>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</si>
  <si>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</si>
  <si>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</si>
  <si>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</si>
  <si>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</si>
  <si>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</si>
  <si>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</si>
  <si>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</si>
  <si>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</si>
  <si>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</si>
  <si>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</si>
  <si>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</si>
  <si>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</si>
  <si>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</si>
  <si>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</si>
  <si>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</si>
  <si>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</si>
  <si>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</si>
  <si>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</si>
  <si>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</si>
  <si>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</si>
  <si>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</si>
  <si>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</si>
  <si>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</si>
  <si>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</si>
  <si>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</si>
  <si>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</si>
  <si>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</si>
  <si>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</si>
  <si>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</si>
  <si>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</si>
  <si>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</si>
  <si>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</si>
  <si>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</si>
  <si>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</si>
  <si>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</si>
  <si>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</si>
  <si>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</si>
  <si>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</si>
  <si>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</si>
  <si>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</si>
  <si>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</si>
  <si>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</si>
  <si>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</si>
  <si>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</si>
  <si>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</si>
  <si>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</si>
  <si>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</si>
  <si>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</si>
  <si>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</si>
  <si>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</si>
  <si>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</si>
  <si>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</si>
  <si>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</si>
  <si>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</si>
  <si>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</si>
  <si>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</si>
  <si>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</si>
  <si>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</si>
  <si>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</si>
  <si>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</si>
  <si>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</si>
  <si>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</si>
  <si>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</si>
  <si>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</si>
  <si>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</si>
  <si>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</si>
  <si>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</si>
  <si>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</si>
  <si>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</si>
  <si>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</si>
  <si>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</si>
  <si>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</si>
  <si>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</si>
  <si>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</si>
  <si>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</si>
  <si>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</si>
  <si>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</si>
  <si>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</si>
  <si>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</si>
  <si>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</si>
  <si>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</si>
  <si>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</si>
  <si>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</si>
  <si>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</si>
  <si>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</si>
  <si>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</si>
  <si>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</si>
  <si>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</si>
  <si>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</si>
  <si>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</si>
  <si>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</si>
  <si>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</si>
  <si>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</si>
  <si>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</si>
  <si>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</si>
  <si>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</si>
  <si>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</si>
  <si>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</si>
  <si>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</si>
  <si>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</si>
  <si>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</si>
  <si>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</si>
  <si>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</si>
  <si>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</si>
  <si>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</si>
  <si>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</si>
  <si>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</si>
  <si>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</si>
  <si>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</si>
  <si>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</si>
  <si>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</si>
  <si>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</si>
  <si>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</si>
  <si>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</si>
  <si>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</si>
  <si>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</si>
  <si>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</si>
  <si>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</si>
  <si>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</si>
  <si>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</si>
  <si>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</si>
  <si>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</si>
  <si>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</si>
  <si>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</si>
  <si>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</si>
  <si>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</si>
  <si>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</si>
  <si>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</si>
  <si>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</si>
  <si>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</si>
  <si>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</si>
  <si>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</si>
  <si>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</si>
  <si>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</si>
  <si>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</si>
  <si>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</si>
  <si>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</si>
  <si>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</si>
  <si>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</si>
  <si>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</si>
  <si>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</si>
  <si>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</si>
  <si>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</si>
  <si>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</si>
  <si>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</si>
  <si>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</si>
  <si>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</si>
  <si>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</si>
  <si>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</si>
  <si>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</si>
  <si>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</si>
  <si>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</si>
  <si>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</si>
  <si>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</si>
  <si>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</si>
  <si>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</si>
  <si>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</si>
  <si>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</si>
  <si>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</si>
  <si>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</si>
  <si>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</si>
  <si>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</si>
  <si>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</si>
  <si>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</si>
  <si>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</si>
  <si>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</si>
  <si>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</si>
  <si>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</si>
  <si>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</si>
  <si>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</si>
  <si>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</si>
  <si>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</si>
  <si>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</si>
  <si>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</si>
  <si>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</si>
  <si>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</si>
  <si>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</si>
  <si>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</si>
  <si>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</si>
  <si>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</si>
  <si>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</si>
  <si>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</si>
  <si>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</si>
  <si>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</si>
  <si>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</si>
  <si>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</si>
  <si>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</si>
  <si>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</si>
  <si>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</si>
  <si>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</si>
  <si>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</si>
  <si>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</si>
  <si>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</si>
  <si>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</si>
  <si>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</si>
  <si>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</si>
  <si>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</si>
  <si>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</si>
  <si>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</si>
  <si>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</si>
  <si>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</si>
  <si>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</si>
  <si>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</si>
  <si>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</si>
  <si>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</si>
  <si>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</si>
  <si>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</si>
  <si>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</si>
  <si>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</si>
  <si>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</si>
  <si>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</si>
  <si>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</si>
  <si>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</si>
  <si>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</si>
  <si>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</si>
  <si>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</si>
  <si>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</si>
  <si>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</si>
  <si>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</si>
  <si>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</si>
  <si>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</si>
  <si>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</si>
  <si>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</si>
  <si>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</si>
  <si>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</si>
  <si>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</si>
  <si>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</si>
  <si>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</si>
  <si>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</si>
  <si>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</si>
  <si>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</si>
  <si>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</si>
  <si>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</si>
  <si>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</si>
  <si>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</si>
  <si>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</si>
  <si>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</si>
  <si>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</si>
  <si>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</si>
  <si>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</si>
  <si>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</si>
  <si>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</si>
  <si>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</si>
  <si>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</si>
  <si>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</si>
  <si>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</si>
  <si>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</si>
  <si>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</si>
  <si>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</si>
  <si>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</si>
  <si>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</si>
  <si>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</si>
  <si>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</si>
  <si>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</si>
  <si>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</si>
  <si>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</si>
  <si>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</si>
  <si>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</si>
  <si>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</si>
  <si>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</si>
  <si>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</si>
  <si>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</si>
  <si>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</si>
  <si>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</si>
  <si>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</si>
  <si>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</si>
  <si>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</si>
  <si>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</si>
  <si>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</si>
  <si>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</si>
  <si>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</si>
  <si>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</si>
  <si>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</si>
  <si>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</si>
  <si>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</si>
  <si>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</si>
  <si>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</si>
  <si>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</si>
  <si>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</si>
  <si>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</si>
  <si>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</si>
  <si>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</si>
  <si>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</si>
  <si>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</si>
  <si>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</si>
  <si>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</si>
  <si>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</si>
  <si>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</si>
  <si>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</si>
  <si>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</si>
  <si>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</si>
  <si>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</si>
  <si>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</si>
  <si>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</si>
  <si>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</si>
  <si>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</si>
  <si>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</si>
  <si>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</si>
  <si>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</si>
  <si>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</si>
  <si>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</si>
  <si>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</si>
  <si>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</si>
  <si>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</si>
  <si>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</si>
  <si>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</si>
  <si>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</si>
  <si>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</si>
  <si>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</si>
  <si>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</si>
  <si>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</si>
  <si>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</si>
  <si>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</si>
  <si>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</si>
  <si>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</si>
  <si>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</si>
  <si>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</si>
  <si>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</si>
  <si>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</si>
  <si>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</si>
  <si>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</si>
  <si>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</si>
  <si>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</si>
  <si>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</si>
  <si>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</si>
  <si>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</si>
  <si>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</si>
  <si>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</si>
  <si>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</si>
  <si>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</si>
  <si>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</si>
  <si>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</si>
  <si>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</si>
  <si>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</si>
  <si>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</si>
  <si>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</si>
  <si>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</si>
  <si>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</si>
  <si>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</si>
  <si>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</si>
  <si>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</si>
  <si>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</si>
  <si>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</si>
  <si>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</si>
  <si>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</si>
  <si>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</si>
  <si>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</si>
  <si>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</si>
  <si>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</si>
  <si>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</si>
  <si>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</si>
  <si>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</si>
  <si>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</si>
  <si>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</si>
  <si>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</si>
  <si>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</si>
  <si>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</si>
  <si>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</si>
  <si>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</si>
  <si>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</si>
  <si>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</si>
  <si>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</si>
  <si>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</si>
  <si>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</si>
  <si>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</si>
  <si>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</si>
  <si>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</si>
  <si>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</si>
  <si>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</si>
  <si>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</si>
  <si>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</si>
  <si>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</si>
  <si>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</si>
  <si>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</si>
  <si>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</si>
  <si>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</si>
  <si>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</si>
  <si>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</si>
  <si>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</si>
  <si>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</si>
  <si>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</si>
  <si>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</si>
  <si>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</si>
  <si>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</si>
  <si>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</si>
  <si>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</si>
  <si>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</si>
  <si>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</si>
  <si>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</si>
  <si>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</si>
  <si>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</si>
  <si>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</si>
  <si>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</si>
  <si>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</si>
  <si>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</si>
  <si>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</si>
  <si>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</si>
  <si>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</si>
  <si>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</si>
  <si>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</si>
  <si>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</si>
  <si>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</si>
  <si>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</si>
  <si>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</si>
  <si>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</si>
  <si>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</si>
  <si>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</si>
  <si>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</si>
  <si>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</si>
  <si>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</si>
  <si>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</si>
  <si>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</si>
  <si>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</si>
  <si>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</si>
  <si>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</si>
  <si>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</si>
  <si>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</si>
  <si>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</si>
  <si>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</si>
  <si>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</si>
  <si>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</si>
  <si>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</si>
  <si>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</si>
  <si>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</si>
  <si>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</si>
  <si>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</si>
  <si>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</si>
  <si>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</si>
  <si>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</si>
  <si>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</si>
  <si>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</si>
  <si>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</si>
  <si>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</si>
  <si>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</si>
  <si>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</si>
  <si>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</si>
  <si>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</si>
  <si>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</si>
  <si>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</si>
  <si>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</si>
  <si>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</si>
  <si>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</si>
  <si>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</si>
  <si>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</si>
  <si>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</si>
  <si>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</si>
  <si>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</si>
  <si>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</si>
  <si>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</si>
  <si>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</si>
  <si>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</si>
  <si>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</si>
  <si>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</si>
  <si>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</si>
  <si>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</si>
  <si>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</si>
  <si>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</si>
  <si>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</si>
  <si>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</si>
  <si>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</si>
  <si>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</si>
  <si>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</si>
  <si>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</si>
  <si>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</si>
  <si>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</si>
  <si>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</si>
  <si>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</si>
  <si>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</si>
  <si>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</si>
  <si>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</si>
  <si>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</si>
  <si>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</si>
  <si>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</si>
  <si>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</si>
  <si>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</si>
  <si>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</si>
  <si>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</si>
  <si>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</si>
  <si>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</si>
  <si>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</si>
  <si>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</si>
  <si>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</si>
  <si>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</si>
  <si>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</si>
  <si>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</si>
  <si>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</si>
  <si>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</si>
  <si>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</si>
  <si>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</si>
  <si>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</si>
  <si>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</si>
  <si>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</si>
  <si>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</si>
  <si>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</si>
  <si>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</si>
  <si>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</si>
  <si>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</si>
  <si>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</si>
  <si>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</si>
  <si>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</si>
  <si>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</si>
  <si>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</si>
  <si>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</si>
  <si>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</si>
  <si>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</si>
  <si>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</si>
  <si>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</si>
  <si>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</si>
  <si>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</si>
  <si>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</si>
  <si>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</si>
  <si>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</si>
  <si>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</si>
  <si>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</si>
  <si>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</si>
  <si>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</si>
  <si>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</si>
  <si>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</si>
  <si>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</si>
  <si>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</si>
  <si>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</si>
  <si>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</si>
  <si>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</si>
  <si>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</si>
  <si>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</si>
  <si>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</si>
  <si>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</si>
  <si>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</si>
  <si>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</si>
  <si>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</si>
  <si>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</si>
  <si>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</si>
  <si>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</si>
  <si>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</si>
  <si>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</si>
  <si>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</si>
  <si>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</si>
  <si>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</si>
  <si>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</si>
  <si>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</si>
  <si>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</si>
  <si>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</si>
  <si>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</si>
  <si>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</si>
  <si>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</si>
  <si>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</si>
  <si>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</si>
  <si>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</si>
  <si>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</si>
  <si>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</si>
  <si>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</si>
  <si>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</si>
  <si>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</si>
  <si>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</si>
  <si>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</si>
  <si>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</si>
  <si>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</si>
  <si>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</si>
  <si>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</si>
  <si>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</si>
  <si>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</si>
  <si>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</si>
  <si>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</si>
  <si>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</si>
  <si>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</si>
  <si>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</si>
  <si>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</si>
  <si>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</si>
  <si>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</si>
  <si>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</si>
  <si>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</si>
  <si>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</si>
  <si>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</si>
  <si>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</si>
  <si>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</si>
  <si>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</si>
  <si>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</si>
  <si>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</si>
  <si>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</si>
  <si>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</si>
  <si>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</si>
  <si>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</si>
  <si>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</si>
  <si>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</si>
  <si>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</si>
  <si>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</si>
  <si>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</si>
  <si>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</si>
  <si>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</si>
  <si>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</si>
  <si>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</si>
  <si>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</si>
  <si>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</si>
  <si>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</si>
  <si>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</si>
  <si>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</si>
  <si>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</si>
  <si>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</si>
  <si>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</si>
  <si>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</si>
  <si>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</si>
  <si>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</si>
  <si>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</si>
  <si>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</si>
  <si>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</si>
  <si>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</si>
  <si>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</si>
  <si>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</si>
  <si>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</si>
  <si>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</si>
  <si>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</si>
  <si>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</si>
  <si>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</si>
  <si>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</si>
  <si>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</si>
  <si>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</si>
  <si>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</si>
  <si>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</si>
  <si>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</si>
  <si>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</si>
  <si>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</si>
  <si>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</si>
  <si>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</si>
  <si>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</si>
  <si>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</si>
  <si>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</si>
  <si>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</si>
  <si>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</si>
  <si>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</si>
  <si>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</si>
  <si>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</si>
  <si>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</si>
  <si>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</si>
  <si>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</si>
  <si>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</si>
  <si>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</si>
  <si>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</si>
  <si>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</si>
  <si>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</si>
  <si>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</si>
  <si>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</si>
  <si>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</si>
  <si>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</si>
  <si>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</si>
  <si>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</si>
  <si>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</si>
  <si>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</si>
  <si>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</si>
  <si>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</si>
  <si>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</si>
  <si>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</si>
  <si>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</si>
  <si>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</si>
  <si>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</si>
  <si>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</si>
  <si>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</si>
  <si>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</si>
  <si>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</si>
  <si>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</si>
  <si>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</si>
  <si>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</si>
  <si>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</si>
  <si>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</si>
  <si>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</si>
  <si>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</si>
  <si>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</si>
  <si>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</si>
  <si>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</si>
  <si>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</si>
  <si>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</si>
  <si>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</si>
  <si>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</si>
  <si>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</si>
  <si>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</si>
  <si>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</si>
  <si>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</si>
  <si>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</si>
  <si>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</si>
  <si>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</si>
  <si>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</si>
  <si>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</si>
  <si>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</si>
  <si>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</si>
  <si>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</si>
  <si>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</si>
  <si>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</si>
  <si>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</si>
  <si>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</si>
  <si>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</si>
  <si>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</si>
  <si>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</si>
  <si>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</si>
  <si>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</si>
  <si>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</si>
  <si>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</si>
  <si>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</si>
  <si>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</si>
  <si>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</si>
  <si>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</si>
  <si>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</si>
  <si>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</si>
  <si>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</si>
  <si>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</si>
  <si>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</si>
  <si>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</si>
  <si>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</si>
  <si>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</si>
  <si>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</si>
  <si>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</si>
  <si>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</si>
  <si>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</si>
  <si>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</si>
  <si>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</si>
  <si>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</si>
  <si>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</si>
  <si>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</si>
  <si>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</si>
  <si>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</si>
  <si>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</si>
  <si>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</si>
  <si>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</si>
  <si>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</si>
  <si>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</si>
  <si>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</si>
  <si>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</si>
  <si>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</si>
  <si>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</si>
  <si>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</si>
  <si>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</si>
  <si>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</si>
  <si>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</si>
  <si>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</si>
  <si>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</si>
  <si>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</si>
  <si>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</si>
  <si>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</si>
  <si>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</si>
  <si>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</si>
  <si>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</si>
  <si>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</si>
  <si>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</si>
  <si>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</si>
  <si>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</si>
  <si>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</si>
  <si>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</si>
  <si>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</si>
  <si>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</si>
  <si>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</si>
  <si>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</si>
  <si>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</si>
  <si>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</si>
  <si>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</si>
  <si>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</si>
  <si>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</si>
  <si>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</si>
  <si>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</si>
  <si>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</si>
  <si>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</si>
  <si>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</si>
  <si>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</si>
  <si>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</si>
  <si>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</si>
  <si>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</si>
  <si>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</si>
  <si>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</si>
  <si>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</si>
  <si>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</si>
  <si>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</si>
  <si>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</si>
  <si>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</si>
  <si>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</si>
  <si>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</si>
  <si>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</si>
  <si>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</si>
  <si>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</si>
  <si>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</si>
  <si>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</si>
  <si>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</si>
  <si>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</si>
  <si>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</si>
  <si>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</si>
  <si>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</si>
  <si>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</si>
  <si>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</si>
  <si>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</si>
  <si>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</si>
  <si>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</si>
  <si>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</si>
  <si>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</si>
  <si>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</si>
  <si>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</si>
  <si>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</si>
  <si>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</si>
  <si>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</si>
  <si>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</si>
  <si>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</si>
  <si>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</si>
  <si>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</si>
  <si>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</si>
  <si>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</si>
  <si>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</si>
  <si>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</si>
  <si>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</si>
  <si>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</si>
  <si>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</si>
  <si>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</si>
  <si>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</si>
  <si>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</si>
  <si>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</si>
  <si>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</si>
  <si>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</si>
  <si>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</si>
  <si>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</si>
  <si>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</si>
  <si>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</si>
  <si>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</si>
  <si>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</si>
  <si>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</si>
  <si>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</si>
  <si>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</si>
  <si>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</si>
  <si>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</si>
  <si>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</si>
  <si>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</si>
  <si>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</si>
  <si>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</si>
  <si>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</si>
  <si>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</si>
  <si>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</si>
  <si>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</si>
  <si>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</si>
  <si>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</si>
  <si>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</si>
  <si>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</si>
  <si>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</si>
  <si>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</si>
  <si>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</si>
  <si>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</si>
  <si>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</si>
  <si>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</si>
  <si>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</si>
  <si>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</si>
  <si>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</si>
  <si>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</si>
  <si>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</si>
  <si>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</si>
  <si>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</si>
  <si>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</si>
  <si>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</si>
  <si>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</si>
  <si>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</si>
  <si>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</si>
  <si>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</si>
  <si>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</si>
  <si>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</si>
  <si>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</si>
  <si>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</si>
  <si>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</si>
  <si>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</si>
  <si>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</si>
  <si>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</si>
  <si>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</si>
  <si>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</si>
  <si>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</si>
  <si>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</si>
  <si>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</si>
  <si>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</si>
  <si>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</si>
  <si>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</si>
  <si>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</si>
  <si>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</si>
  <si>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</si>
  <si>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</si>
  <si>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</si>
  <si>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</si>
  <si>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</si>
  <si>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</si>
  <si>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</si>
  <si>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</si>
  <si>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</si>
  <si>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</si>
  <si>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</si>
  <si>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</si>
  <si>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</si>
  <si>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</si>
  <si>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</si>
  <si>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</si>
  <si>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</si>
  <si>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</si>
  <si>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</si>
  <si>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</si>
  <si>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</si>
  <si>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</si>
  <si>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</si>
  <si>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</si>
  <si>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</si>
  <si>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</si>
  <si>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</si>
  <si>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</si>
  <si>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</si>
  <si>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</si>
  <si>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</si>
  <si>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</si>
  <si>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</si>
  <si>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</si>
  <si>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</si>
  <si>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</si>
  <si>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</si>
  <si>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</si>
  <si>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</si>
  <si>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</si>
  <si>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</si>
  <si>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</si>
  <si>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</si>
  <si>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</si>
  <si>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</si>
  <si>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</si>
  <si>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</si>
  <si>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</si>
  <si>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</si>
  <si>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</si>
  <si>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</si>
  <si>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</si>
  <si>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</si>
  <si>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</si>
  <si>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</si>
  <si>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</si>
  <si>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</si>
  <si>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</si>
  <si>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</si>
  <si>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</si>
  <si>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</si>
  <si>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</si>
  <si>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</si>
  <si>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</si>
  <si>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</si>
  <si>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</si>
  <si>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</si>
  <si>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</si>
  <si>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</si>
  <si>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</si>
  <si>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</si>
  <si>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</si>
  <si>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</si>
  <si>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</si>
  <si>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</si>
  <si>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</si>
  <si>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</si>
  <si>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</si>
  <si>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</si>
  <si>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</si>
  <si>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</si>
  <si>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</si>
  <si>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</si>
  <si>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</si>
  <si>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</si>
  <si>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</si>
  <si>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</si>
  <si>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</si>
  <si>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</si>
  <si>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</si>
  <si>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</si>
  <si>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</si>
  <si>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</si>
  <si>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</si>
  <si>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</si>
  <si>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</si>
  <si>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</si>
  <si>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</si>
  <si>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</si>
  <si>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</si>
  <si>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</si>
  <si>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</si>
  <si>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</si>
  <si>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</si>
  <si>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</si>
  <si>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</si>
  <si>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</si>
  <si>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</si>
  <si>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</si>
  <si>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</si>
  <si>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</si>
  <si>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</si>
  <si>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</si>
  <si>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</si>
  <si>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</si>
  <si>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</si>
  <si>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</si>
  <si>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</si>
  <si>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</si>
  <si>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</si>
  <si>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</si>
  <si>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</si>
  <si>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</si>
  <si>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</si>
  <si>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</si>
  <si>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</si>
  <si>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</si>
  <si>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</si>
  <si>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</si>
  <si>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</si>
  <si>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</si>
  <si>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</si>
  <si>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</si>
  <si>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</si>
  <si>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</si>
  <si>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</si>
  <si>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</si>
  <si>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</si>
  <si>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</si>
  <si>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</si>
  <si>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</si>
  <si>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</si>
  <si>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</si>
  <si>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</si>
  <si>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</si>
  <si>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</si>
  <si>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</si>
  <si>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</si>
  <si>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</si>
  <si>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</si>
  <si>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</si>
  <si>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</si>
  <si>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</si>
  <si>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</si>
  <si>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</si>
  <si>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</si>
  <si>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</si>
  <si>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</si>
  <si>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</si>
  <si>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</si>
  <si>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</si>
  <si>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</si>
  <si>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</si>
  <si>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</si>
  <si>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</si>
  <si>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</si>
  <si>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</si>
  <si>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</si>
  <si>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</si>
  <si>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</si>
  <si>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</si>
  <si>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</si>
  <si>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</si>
  <si>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</si>
  <si>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</si>
  <si>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</si>
  <si>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</si>
  <si>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</si>
  <si>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</si>
  <si>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</si>
  <si>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</si>
  <si>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</si>
  <si>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</si>
  <si>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</si>
  <si>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</si>
  <si>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</si>
  <si>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</si>
  <si>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</si>
  <si>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</si>
  <si>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</si>
  <si>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</si>
  <si>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</si>
  <si>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</si>
  <si>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</si>
  <si>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</si>
  <si>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</si>
  <si>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</si>
  <si>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</si>
  <si>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</si>
  <si>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</si>
  <si>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</si>
  <si>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</si>
  <si>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</si>
  <si>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</si>
  <si>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</si>
  <si>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</si>
  <si>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</si>
  <si>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</si>
  <si>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</si>
  <si>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</si>
  <si>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</si>
  <si>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</si>
  <si>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</si>
  <si>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</si>
  <si>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</si>
  <si>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</si>
  <si>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</si>
  <si>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</si>
  <si>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</si>
  <si>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</si>
  <si>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</si>
  <si>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</si>
  <si>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</si>
  <si>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</si>
  <si>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</si>
  <si>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</si>
  <si>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</si>
  <si>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</si>
  <si>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</si>
  <si>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</si>
  <si>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</si>
  <si>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</si>
  <si>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</si>
  <si>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</si>
  <si>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</si>
  <si>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</si>
  <si>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</si>
  <si>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</si>
  <si>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</si>
  <si>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</si>
  <si>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</si>
  <si>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</si>
  <si>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</si>
  <si>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</si>
  <si>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</si>
  <si>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</si>
  <si>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</si>
  <si>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</si>
  <si>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</si>
  <si>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</si>
  <si>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</si>
  <si>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</si>
  <si>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</si>
  <si>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</si>
  <si>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</si>
  <si>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</si>
  <si>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</si>
  <si>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</si>
  <si>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</si>
  <si>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</si>
  <si>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</si>
  <si>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</si>
  <si>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</si>
  <si>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</si>
  <si>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</si>
  <si>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</si>
  <si>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</si>
  <si>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</si>
  <si>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</si>
  <si>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</si>
  <si>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</si>
  <si>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</si>
  <si>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</si>
  <si>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</si>
  <si>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</si>
  <si>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</si>
  <si>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</si>
  <si>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</si>
  <si>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</si>
  <si>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</si>
  <si>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</si>
  <si>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</si>
  <si>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</si>
  <si>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</si>
  <si>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</si>
  <si>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</si>
  <si>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</si>
  <si>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</si>
  <si>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</si>
  <si>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</si>
  <si>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</si>
  <si>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</si>
  <si>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</si>
  <si>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</si>
  <si>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</si>
  <si>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</si>
  <si>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</si>
  <si>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</si>
  <si>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</si>
  <si>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</si>
  <si>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</si>
  <si>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</si>
  <si>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</si>
  <si>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</si>
  <si>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</si>
  <si>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</si>
  <si>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</si>
  <si>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</si>
  <si>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</si>
  <si>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</si>
  <si>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</si>
  <si>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</si>
  <si>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</si>
  <si>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</si>
  <si>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</si>
  <si>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</si>
  <si>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</si>
  <si>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</si>
  <si>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</si>
  <si>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</si>
  <si>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</si>
  <si>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</si>
  <si>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</si>
  <si>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</si>
  <si>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</si>
  <si>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</si>
  <si>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</si>
  <si>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</si>
  <si>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</si>
  <si>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</si>
  <si>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</si>
  <si>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</si>
  <si>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</si>
  <si>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</si>
  <si>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</si>
  <si>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</si>
  <si>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</si>
  <si>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</si>
  <si>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</si>
  <si>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</si>
  <si>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</si>
  <si>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</si>
  <si>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</si>
  <si>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</si>
  <si>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</si>
  <si>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</si>
  <si>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</si>
  <si>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</si>
  <si>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</si>
  <si>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</si>
  <si>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</si>
  <si>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</si>
  <si>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</si>
  <si>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</si>
  <si>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</si>
  <si>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</si>
  <si>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</si>
  <si>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</si>
  <si>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</si>
  <si>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</si>
  <si>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</si>
  <si>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</si>
  <si>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</si>
  <si>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</si>
  <si>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</si>
  <si>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</si>
  <si>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</si>
  <si>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</si>
  <si>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</si>
  <si>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</si>
  <si>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</si>
  <si>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</si>
  <si>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</si>
  <si>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</si>
  <si>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</si>
  <si>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</si>
  <si>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</si>
  <si>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</si>
  <si>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</si>
  <si>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</si>
  <si>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</si>
  <si>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</si>
  <si>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</si>
  <si>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</si>
  <si>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</si>
  <si>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</si>
  <si>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</si>
  <si>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</si>
  <si>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</si>
  <si>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</si>
  <si>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</si>
  <si>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</si>
  <si>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</si>
  <si>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</si>
  <si>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</si>
  <si>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</si>
  <si>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</si>
  <si>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</si>
  <si>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</si>
  <si>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</si>
  <si>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</si>
  <si>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</si>
  <si>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</si>
  <si>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</si>
  <si>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</si>
  <si>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</si>
  <si>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</si>
  <si>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</si>
  <si>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</si>
  <si>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</si>
  <si>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</si>
  <si>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</si>
  <si>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</si>
  <si>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</si>
  <si>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</si>
  <si>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</si>
  <si>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</si>
  <si>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</si>
  <si>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</si>
  <si>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</si>
  <si>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</si>
  <si>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</si>
  <si>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</si>
  <si>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</si>
  <si>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</si>
  <si>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</si>
  <si>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</si>
  <si>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</si>
  <si>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</si>
  <si>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</si>
  <si>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</si>
  <si>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</si>
  <si>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</si>
  <si>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</si>
  <si>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</si>
  <si>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</si>
  <si>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</si>
  <si>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</si>
  <si>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</si>
  <si>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</si>
  <si>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</si>
  <si>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</si>
  <si>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</si>
  <si>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</si>
  <si>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</si>
  <si>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</si>
  <si>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</si>
  <si>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</si>
  <si>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</si>
  <si>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</si>
  <si>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</si>
  <si>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</si>
  <si>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</si>
  <si>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</si>
  <si>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</si>
  <si>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</si>
  <si>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</si>
  <si>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</si>
  <si>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</si>
  <si>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</si>
  <si>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</si>
  <si>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</si>
  <si>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</si>
  <si>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</si>
  <si>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</si>
  <si>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</si>
  <si>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</si>
  <si>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</si>
  <si>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</si>
  <si>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</si>
  <si>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</si>
  <si>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</si>
  <si>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</si>
  <si>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</si>
  <si>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</si>
  <si>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</si>
  <si>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</si>
  <si>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</si>
  <si>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</si>
  <si>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</si>
  <si>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</si>
  <si>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</si>
  <si>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</si>
  <si>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</si>
  <si>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</si>
  <si>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</si>
  <si>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</si>
  <si>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</si>
  <si>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</si>
  <si>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</si>
  <si>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</si>
  <si>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</si>
  <si>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</si>
  <si>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</si>
  <si>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</si>
  <si>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</si>
  <si>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</si>
  <si>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</si>
  <si>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</si>
  <si>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</si>
  <si>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</si>
  <si>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</si>
  <si>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</si>
  <si>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</si>
  <si>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</si>
  <si>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</si>
  <si>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</si>
  <si>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</si>
  <si>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</si>
  <si>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</si>
  <si>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</si>
  <si>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</si>
  <si>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</si>
  <si>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</si>
  <si>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</si>
  <si>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</si>
  <si>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</si>
  <si>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</si>
  <si>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</si>
  <si>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</si>
  <si>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</si>
  <si>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</si>
  <si>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</si>
  <si>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</si>
  <si>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</si>
  <si>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</si>
  <si>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</si>
  <si>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</si>
  <si>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</si>
  <si>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</si>
  <si>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</si>
  <si>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</si>
  <si>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</si>
  <si>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</si>
  <si>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</si>
  <si>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</si>
  <si>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</si>
  <si>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</si>
  <si>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</si>
  <si>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</si>
  <si>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</si>
  <si>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</si>
  <si>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</si>
  <si>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</si>
  <si>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</si>
  <si>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</si>
  <si>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</si>
  <si>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</si>
  <si>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</si>
  <si>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</si>
  <si>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</si>
  <si>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</si>
  <si>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</si>
  <si>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</si>
  <si>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</si>
  <si>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</si>
  <si>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</si>
  <si>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</si>
  <si>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</si>
  <si>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</si>
  <si>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</si>
  <si>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</si>
  <si>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</si>
  <si>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</si>
  <si>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</si>
  <si>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</si>
  <si>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</si>
  <si>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</si>
  <si>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</si>
  <si>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</si>
  <si>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</si>
  <si>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</si>
  <si>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</si>
  <si>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</si>
  <si>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</si>
  <si>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</si>
  <si>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</si>
  <si>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</si>
  <si>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</si>
  <si>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</si>
  <si>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</si>
  <si>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</si>
  <si>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</si>
  <si>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</si>
  <si>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</si>
  <si>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</si>
  <si>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</si>
  <si>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</si>
  <si>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</si>
  <si>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</si>
  <si>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</si>
  <si>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</si>
  <si>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</si>
  <si>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</si>
  <si>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</si>
  <si>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</si>
  <si>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</si>
  <si>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</si>
  <si>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</si>
  <si>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</si>
  <si>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</si>
  <si>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</si>
  <si>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</si>
  <si>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</si>
  <si>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</si>
  <si>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</si>
  <si>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</si>
  <si>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</si>
  <si>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</si>
  <si>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</si>
  <si>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</si>
  <si>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</si>
  <si>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</si>
  <si>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</si>
  <si>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</si>
  <si>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</si>
  <si>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</si>
  <si>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</si>
  <si>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</si>
  <si>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</si>
  <si>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</si>
  <si>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</si>
  <si>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</si>
  <si>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</si>
  <si>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</si>
  <si>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</si>
  <si>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</si>
  <si>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</si>
  <si>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</si>
  <si>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</si>
  <si>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</si>
  <si>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</si>
  <si>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</si>
  <si>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</si>
  <si>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</si>
  <si>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</si>
  <si>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</si>
  <si>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</si>
  <si>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</si>
  <si>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</si>
  <si>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</si>
  <si>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</si>
  <si>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</si>
  <si>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</si>
  <si>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</si>
  <si>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</si>
  <si>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</si>
  <si>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</si>
  <si>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</si>
  <si>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</si>
  <si>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</si>
  <si>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</si>
  <si>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</si>
  <si>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</si>
  <si>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</si>
  <si>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</si>
  <si>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</si>
  <si>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</si>
  <si>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</si>
  <si>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</si>
  <si>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</si>
  <si>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</si>
  <si>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</si>
  <si>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</si>
  <si>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</si>
  <si>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</si>
  <si>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</si>
  <si>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</si>
  <si>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</si>
  <si>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</si>
  <si>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</si>
  <si>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</si>
  <si>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</si>
  <si>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</si>
  <si>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</si>
  <si>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</si>
  <si>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</si>
  <si>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</si>
  <si>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</si>
  <si>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</si>
  <si>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</si>
  <si>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</si>
  <si>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</si>
  <si>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</si>
  <si>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</si>
  <si>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</si>
  <si>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</si>
  <si>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</si>
  <si>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</si>
  <si>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</si>
  <si>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</si>
  <si>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</si>
  <si>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</si>
  <si>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</si>
  <si>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</si>
  <si>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</si>
  <si>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</si>
  <si>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</si>
  <si>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</si>
  <si>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</si>
  <si>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</si>
  <si>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</si>
  <si>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</si>
  <si>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</si>
  <si>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</si>
  <si>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</si>
  <si>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</si>
  <si>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</si>
  <si>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</si>
  <si>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</si>
  <si>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</si>
  <si>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</si>
  <si>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</si>
  <si>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</si>
  <si>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</si>
  <si>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</si>
  <si>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</si>
  <si>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</si>
  <si>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</si>
  <si>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</si>
  <si>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</si>
  <si>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</si>
  <si>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</si>
  <si>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</si>
  <si>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</si>
  <si>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</si>
  <si>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</si>
  <si>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</si>
  <si>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</si>
  <si>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</si>
  <si>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</si>
  <si>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</si>
  <si>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</si>
  <si>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</si>
  <si>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</si>
  <si>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</si>
  <si>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</si>
  <si>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</si>
  <si>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</si>
  <si>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</si>
  <si>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</si>
  <si>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</si>
  <si>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</si>
  <si>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</si>
  <si>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</si>
  <si>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</si>
  <si>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</si>
  <si>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</si>
  <si>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</si>
  <si>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</si>
  <si>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</si>
  <si>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</si>
  <si>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</si>
  <si>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</si>
  <si>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</si>
  <si>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</si>
  <si>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</si>
  <si>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</si>
  <si>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</si>
  <si>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</si>
  <si>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</si>
  <si>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</si>
  <si>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</si>
  <si>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</si>
  <si>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</si>
  <si>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</si>
  <si>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</si>
  <si>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</si>
  <si>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</si>
  <si>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</si>
  <si>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</si>
  <si>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</si>
  <si>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</si>
  <si>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</si>
  <si>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</si>
  <si>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</si>
  <si>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</si>
  <si>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</si>
  <si>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</si>
  <si>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</si>
  <si>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</si>
  <si>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</si>
  <si>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</si>
  <si>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</si>
  <si>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</si>
  <si>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</si>
  <si>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</si>
  <si>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</si>
  <si>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</si>
  <si>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</si>
  <si>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</si>
  <si>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</si>
  <si>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</si>
  <si>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</si>
  <si>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</si>
  <si>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</si>
  <si>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</si>
  <si>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</si>
  <si>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</si>
  <si>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</si>
  <si>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</si>
  <si>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</si>
  <si>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</si>
  <si>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</si>
  <si>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</si>
  <si>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</si>
  <si>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</si>
  <si>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</si>
  <si>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</si>
  <si>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</si>
  <si>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</si>
  <si>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</si>
  <si>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</si>
  <si>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</si>
  <si>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</si>
  <si>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</si>
  <si>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</si>
  <si>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</si>
  <si>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</si>
  <si>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</si>
  <si>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</si>
  <si>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</si>
  <si>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</si>
  <si>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</si>
  <si>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</si>
  <si>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</si>
  <si>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</si>
  <si>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</si>
  <si>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</si>
  <si>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</si>
  <si>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</si>
  <si>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</si>
  <si>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</si>
  <si>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</si>
  <si>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</si>
  <si>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</si>
  <si>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</si>
  <si>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</si>
  <si>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</si>
  <si>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</si>
  <si>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</si>
  <si>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</si>
  <si>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</si>
  <si>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</si>
  <si>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</si>
  <si>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</si>
  <si>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</si>
  <si>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</si>
  <si>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</si>
  <si>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</si>
  <si>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</si>
  <si>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</si>
  <si>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</si>
  <si>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</si>
  <si>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</si>
  <si>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</si>
  <si>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</si>
  <si>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</si>
  <si>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</si>
  <si>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</si>
  <si>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</si>
  <si>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</si>
  <si>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</si>
  <si>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</si>
  <si>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</si>
  <si>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</si>
  <si>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</si>
  <si>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</si>
  <si>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</si>
  <si>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</si>
  <si>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</si>
  <si>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</si>
  <si>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</si>
  <si>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</si>
  <si>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</si>
  <si>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</si>
  <si>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</si>
  <si>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</si>
  <si>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</si>
  <si>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</si>
  <si>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</si>
  <si>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</si>
  <si>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</si>
  <si>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</si>
  <si>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</si>
  <si>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</si>
  <si>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</si>
  <si>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</si>
  <si>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</si>
  <si>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</si>
  <si>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</si>
  <si>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</si>
  <si>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</si>
  <si>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</si>
  <si>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</si>
  <si>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</si>
  <si>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</si>
  <si>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</si>
  <si>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</si>
  <si>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</si>
  <si>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</si>
  <si>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</si>
  <si>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</si>
  <si>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</si>
  <si>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</si>
  <si>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</si>
  <si>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</si>
  <si>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</si>
  <si>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</si>
  <si>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</si>
  <si>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</si>
  <si>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</si>
  <si>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</si>
  <si>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</si>
  <si>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</si>
  <si>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</si>
  <si>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</si>
  <si>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</si>
  <si>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</si>
  <si>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</si>
  <si>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</si>
  <si>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</si>
  <si>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</si>
  <si>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</si>
  <si>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</si>
  <si>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</si>
  <si>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</si>
  <si>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</si>
  <si>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</si>
  <si>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</si>
  <si>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</si>
  <si>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</si>
  <si>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</si>
  <si>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</si>
  <si>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</si>
  <si>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</si>
  <si>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</si>
  <si>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</si>
  <si>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</si>
  <si>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</si>
  <si>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</si>
  <si>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</si>
  <si>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</si>
  <si>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</si>
  <si>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</si>
  <si>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</si>
  <si>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</si>
  <si>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</si>
  <si>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</si>
  <si>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</si>
  <si>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</si>
  <si>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</si>
  <si>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</si>
  <si>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</si>
  <si>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</si>
  <si>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</si>
  <si>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</si>
  <si>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</si>
  <si>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</si>
  <si>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</si>
  <si>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</si>
  <si>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</si>
  <si>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</si>
  <si>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</si>
  <si>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</si>
  <si>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</si>
  <si>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</si>
  <si>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</si>
  <si>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</si>
  <si>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</si>
  <si>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</si>
  <si>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</si>
  <si>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</si>
  <si>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</si>
  <si>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</si>
  <si>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</si>
  <si>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</si>
  <si>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</si>
  <si>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</si>
  <si>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</si>
  <si>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</si>
  <si>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</si>
  <si>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</si>
  <si>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</si>
  <si>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</si>
  <si>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</si>
  <si>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</si>
  <si>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</si>
  <si>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</si>
  <si>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</si>
  <si>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</si>
  <si>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</si>
  <si>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</si>
  <si>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</si>
  <si>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</si>
  <si>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</si>
  <si>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</si>
  <si>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</si>
  <si>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</si>
  <si>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</si>
  <si>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</si>
  <si>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</si>
  <si>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</si>
  <si>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</si>
  <si>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</si>
  <si>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</si>
  <si>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</si>
  <si>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</si>
  <si>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</si>
  <si>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</si>
  <si>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</si>
  <si>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</si>
  <si>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</si>
  <si>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</si>
  <si>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</si>
  <si>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</si>
  <si>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</si>
  <si>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</si>
  <si>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</si>
  <si>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</si>
  <si>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</si>
  <si>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</si>
  <si>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</si>
  <si>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</si>
  <si>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</si>
  <si>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</si>
  <si>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</si>
  <si>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</si>
  <si>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</si>
  <si>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</si>
  <si>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</si>
  <si>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</si>
  <si>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</si>
  <si>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</si>
  <si>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</si>
  <si>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</si>
  <si>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</si>
  <si>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</si>
  <si>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</si>
  <si>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</si>
  <si>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</si>
  <si>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</si>
  <si>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</si>
  <si>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</si>
  <si>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</si>
  <si>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</si>
  <si>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</si>
  <si>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</si>
  <si>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</si>
  <si>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</si>
  <si>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</si>
  <si>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</si>
  <si>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</si>
  <si>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</si>
  <si>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</si>
  <si>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</si>
  <si>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</si>
  <si>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</si>
  <si>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</si>
  <si>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</si>
  <si>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</si>
  <si>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</si>
  <si>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</si>
  <si>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</si>
  <si>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</si>
  <si>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</si>
  <si>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</si>
  <si>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</si>
  <si>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</si>
  <si>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</si>
  <si>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</si>
  <si>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</si>
  <si>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</si>
  <si>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</si>
  <si>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</si>
  <si>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</si>
  <si>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</si>
  <si>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</si>
  <si>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</si>
  <si>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</si>
  <si>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</si>
  <si>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</si>
  <si>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</si>
  <si>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</si>
  <si>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</si>
  <si>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</si>
  <si>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</si>
  <si>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</si>
  <si>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</si>
  <si>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</si>
  <si>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</si>
  <si>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</si>
  <si>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</si>
  <si>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</si>
  <si>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</si>
  <si>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</si>
  <si>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</si>
  <si>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</si>
  <si>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</si>
  <si>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</si>
  <si>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</si>
  <si>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</si>
  <si>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</si>
  <si>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</si>
  <si>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</si>
  <si>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</si>
  <si>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</si>
  <si>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</si>
  <si>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</si>
  <si>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</si>
  <si>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</si>
  <si>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</si>
  <si>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</si>
  <si>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</si>
  <si>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</si>
  <si>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</si>
  <si>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</si>
  <si>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</si>
  <si>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</si>
  <si>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</si>
  <si>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</si>
  <si>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</si>
  <si>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</si>
  <si>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</si>
  <si>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</si>
  <si>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</si>
  <si>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</si>
  <si>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</si>
  <si>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</si>
  <si>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</si>
  <si>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</si>
  <si>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</si>
  <si>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</si>
  <si>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</si>
  <si>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</si>
  <si>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</si>
  <si>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</si>
  <si>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</si>
  <si>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</si>
  <si>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</si>
  <si>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</si>
  <si>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</si>
  <si>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</si>
  <si>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</si>
  <si>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</si>
  <si>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</si>
  <si>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</si>
  <si>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</si>
  <si>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</si>
  <si>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</si>
  <si>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</si>
  <si>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</si>
  <si>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</si>
  <si>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</si>
  <si>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</si>
  <si>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</si>
  <si>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</si>
  <si>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</si>
  <si>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</si>
  <si>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</si>
  <si>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</si>
  <si>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</si>
  <si>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</si>
  <si>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</si>
  <si>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</si>
  <si>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</si>
  <si>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</si>
  <si>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</si>
  <si>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</si>
  <si>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</si>
  <si>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</si>
  <si>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</si>
  <si>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</si>
  <si>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</si>
  <si>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</si>
  <si>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</si>
  <si>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</si>
  <si>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</si>
  <si>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</si>
  <si>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</si>
  <si>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</si>
  <si>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</si>
  <si>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</si>
  <si>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</si>
  <si>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</si>
  <si>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</si>
  <si>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</si>
  <si>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</si>
  <si>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</si>
  <si>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</si>
  <si>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</si>
  <si>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</si>
  <si>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</si>
  <si>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</si>
  <si>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</si>
  <si>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</si>
  <si>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</si>
  <si>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</si>
  <si>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</si>
  <si>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</si>
  <si>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</si>
  <si>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</si>
  <si>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</si>
  <si>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</si>
  <si>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</si>
  <si>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</si>
  <si>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</si>
  <si>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</si>
  <si>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</si>
  <si>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</si>
  <si>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</si>
  <si>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</si>
  <si>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</si>
  <si>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</si>
  <si>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</si>
  <si>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</si>
  <si>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</si>
  <si>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</si>
  <si>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</si>
  <si>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</si>
  <si>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</si>
  <si>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</si>
  <si>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</si>
  <si>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</si>
  <si>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</si>
  <si>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</si>
  <si>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</si>
  <si>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</si>
  <si>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</si>
  <si>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</si>
  <si>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</si>
  <si>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</si>
  <si>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</si>
  <si>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</si>
  <si>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</si>
  <si>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</si>
  <si>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</si>
  <si>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</si>
  <si>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</si>
  <si>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</si>
  <si>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</si>
  <si>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</si>
  <si>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</si>
  <si>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</si>
  <si>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</si>
  <si>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</si>
  <si>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</si>
  <si>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</si>
  <si>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</si>
  <si>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</si>
  <si>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</si>
  <si>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</si>
  <si>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</si>
  <si>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</si>
  <si>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</si>
  <si>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</si>
  <si>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</si>
  <si>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</si>
  <si>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</si>
  <si>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</si>
  <si>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</si>
  <si>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</si>
  <si>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</si>
  <si>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</si>
  <si>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</si>
  <si>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</si>
  <si>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</si>
  <si>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</si>
  <si>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</si>
  <si>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</si>
  <si>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</si>
  <si>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</si>
  <si>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</si>
  <si>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</si>
  <si>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</si>
  <si>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</si>
  <si>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</si>
  <si>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</si>
  <si>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</si>
  <si>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</si>
  <si>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</si>
  <si>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</si>
  <si>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</si>
  <si>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</si>
  <si>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</si>
  <si>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</si>
  <si>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</si>
  <si>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</si>
  <si>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</si>
  <si>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</si>
  <si>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</si>
  <si>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</si>
  <si>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</si>
  <si>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</si>
  <si>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</si>
  <si>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</si>
  <si>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</si>
  <si>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</si>
  <si>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</si>
  <si>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</si>
  <si>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</si>
  <si>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</si>
  <si>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</si>
  <si>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</si>
  <si>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</si>
  <si>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</si>
  <si>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</si>
  <si>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</si>
  <si>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</si>
  <si>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</si>
  <si>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</si>
  <si>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</si>
  <si>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</si>
  <si>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</si>
  <si>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</si>
  <si>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</si>
  <si>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</si>
  <si>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</si>
  <si>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</si>
  <si>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</si>
  <si>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</si>
  <si>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</si>
  <si>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</si>
  <si>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</si>
  <si>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</si>
  <si>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</si>
  <si>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</si>
  <si>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</si>
  <si>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</si>
  <si>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</si>
  <si>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</si>
  <si>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</si>
  <si>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</si>
  <si>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</si>
  <si>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</si>
  <si>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</si>
  <si>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</si>
  <si>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</si>
  <si>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</si>
  <si>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</si>
  <si>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</si>
  <si>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</si>
  <si>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</si>
  <si>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</si>
  <si>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</si>
  <si>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</si>
  <si>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</si>
  <si>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</si>
  <si>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</si>
  <si>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</si>
  <si>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</si>
  <si>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</si>
  <si>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</si>
  <si>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</si>
  <si>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</si>
  <si>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</si>
  <si>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</si>
  <si>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</si>
  <si>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</si>
  <si>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</si>
  <si>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</si>
  <si>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</si>
  <si>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</si>
  <si>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</si>
  <si>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</si>
  <si>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</si>
  <si>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</si>
  <si>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</si>
  <si>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</si>
  <si>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</si>
  <si>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</si>
  <si>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</si>
  <si>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</si>
  <si>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</si>
  <si>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</si>
  <si>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</si>
  <si>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</si>
  <si>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</si>
  <si>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</si>
  <si>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</si>
  <si>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</si>
  <si>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</si>
  <si>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</si>
  <si>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</si>
  <si>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</si>
  <si>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</si>
  <si>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</si>
  <si>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</si>
  <si>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</si>
  <si>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</si>
  <si>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</si>
  <si>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</si>
  <si>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</si>
  <si>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</si>
  <si>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</si>
  <si>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</si>
  <si>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</si>
  <si>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</si>
  <si>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</si>
  <si>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</si>
  <si>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</si>
  <si>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</si>
  <si>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</si>
  <si>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</si>
  <si>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</si>
  <si>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</si>
  <si>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</si>
  <si>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</si>
  <si>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</si>
  <si>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</si>
  <si>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</si>
  <si>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</si>
  <si>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</si>
  <si>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</si>
  <si>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</si>
  <si>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</si>
  <si>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</si>
  <si>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</si>
  <si>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</si>
  <si>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</si>
  <si>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</si>
  <si>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</si>
  <si>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</si>
  <si>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</si>
  <si>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</si>
  <si>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</si>
  <si>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</si>
  <si>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</si>
  <si>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</si>
  <si>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</si>
  <si>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</si>
  <si>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</si>
  <si>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</si>
  <si>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</si>
  <si>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</si>
  <si>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</si>
  <si>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</si>
  <si>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</si>
  <si>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</si>
  <si>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</si>
  <si>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</si>
  <si>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</si>
  <si>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</si>
  <si>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</si>
  <si>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</si>
  <si>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</si>
  <si>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</si>
  <si>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</si>
  <si>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</si>
  <si>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</si>
  <si>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</si>
  <si>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</si>
  <si>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</si>
  <si>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</si>
  <si>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</si>
  <si>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</si>
  <si>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</si>
  <si>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</si>
  <si>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</si>
  <si>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</si>
  <si>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</si>
  <si>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</si>
  <si>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</si>
  <si>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</si>
  <si>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</si>
  <si>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</si>
  <si>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</si>
  <si>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</si>
  <si>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</si>
  <si>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</si>
  <si>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</si>
  <si>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</si>
  <si>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</si>
  <si>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</si>
  <si>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</si>
  <si>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</si>
  <si>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</si>
  <si>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</si>
  <si>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</si>
  <si>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</si>
  <si>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</si>
  <si>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</si>
  <si>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</si>
  <si>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</si>
  <si>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</si>
  <si>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</si>
  <si>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</si>
  <si>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</si>
  <si>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</si>
  <si>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</si>
  <si>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</si>
  <si>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</si>
  <si>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</si>
  <si>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</si>
  <si>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</si>
  <si>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</si>
  <si>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</si>
  <si>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</si>
  <si>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</si>
  <si>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</si>
  <si>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</si>
  <si>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</si>
  <si>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</si>
  <si>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</si>
  <si>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</si>
  <si>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</si>
  <si>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</si>
  <si>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</si>
  <si>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</si>
  <si>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</si>
  <si>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</si>
  <si>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</si>
  <si>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</si>
  <si>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</si>
  <si>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</si>
  <si>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</si>
  <si>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</si>
  <si>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</si>
  <si>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</si>
  <si>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</si>
  <si>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</si>
  <si>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</si>
  <si>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</si>
  <si>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</si>
  <si>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</si>
  <si>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</si>
  <si>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</si>
  <si>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</si>
  <si>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</si>
  <si>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</si>
  <si>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</si>
  <si>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</si>
  <si>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</si>
  <si>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</si>
  <si>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</si>
  <si>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</si>
  <si>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</si>
  <si>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</si>
  <si>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</si>
  <si>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</si>
  <si>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</si>
  <si>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</si>
  <si>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</si>
  <si>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</si>
  <si>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</si>
  <si>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</si>
  <si>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</si>
  <si>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</si>
  <si>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</si>
  <si>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</si>
  <si>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</si>
  <si>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</si>
  <si>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</si>
  <si>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</si>
  <si>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</si>
  <si>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</si>
  <si>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</si>
  <si>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</si>
  <si>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</si>
  <si>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</si>
  <si>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</si>
  <si>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</si>
  <si>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</si>
  <si>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</si>
  <si>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</si>
  <si>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</si>
  <si>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</si>
  <si>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</si>
  <si>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</si>
  <si>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</si>
  <si>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</si>
  <si>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</si>
  <si>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</si>
  <si>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</si>
  <si>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</si>
  <si>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</si>
  <si>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</si>
  <si>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</si>
  <si>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</si>
  <si>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</si>
  <si>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</si>
  <si>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</si>
  <si>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</si>
  <si>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</si>
  <si>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</si>
  <si>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</si>
  <si>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</si>
  <si>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</si>
  <si>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</si>
  <si>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</si>
  <si>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</si>
  <si>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</si>
  <si>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</si>
  <si>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</si>
  <si>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</si>
  <si>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</si>
  <si>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</si>
  <si>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</si>
  <si>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</si>
  <si>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</si>
  <si>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</si>
  <si>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</si>
  <si>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</si>
  <si>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</si>
  <si>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</si>
  <si>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</si>
  <si>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</si>
  <si>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</si>
  <si>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</si>
  <si>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</si>
  <si>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</si>
  <si>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</si>
  <si>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</si>
  <si>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</si>
  <si>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</si>
  <si>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</si>
  <si>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</si>
  <si>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</si>
  <si>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</si>
  <si>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</si>
  <si>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</si>
  <si>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</si>
  <si>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</si>
  <si>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</si>
  <si>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</si>
  <si>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</si>
  <si>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</si>
  <si>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</si>
  <si>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</si>
  <si>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</si>
  <si>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</si>
  <si>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</si>
  <si>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</si>
  <si>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</si>
  <si>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</si>
  <si>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</si>
  <si>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</si>
  <si>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</si>
  <si>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</si>
  <si>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</si>
  <si>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</si>
  <si>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</si>
  <si>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</si>
  <si>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</si>
  <si>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</si>
  <si>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</si>
  <si>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</si>
  <si>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</si>
  <si>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</si>
  <si>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</si>
  <si>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</si>
  <si>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</si>
  <si>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</si>
  <si>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</si>
  <si>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</si>
  <si>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</si>
  <si>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</si>
  <si>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</si>
  <si>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</si>
  <si>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</si>
  <si>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</si>
  <si>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</si>
  <si>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</si>
  <si>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</si>
  <si>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</si>
  <si>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</si>
  <si>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</si>
  <si>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</si>
  <si>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</si>
  <si>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</si>
  <si>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</si>
  <si>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</si>
  <si>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</si>
  <si>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</si>
  <si>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</si>
  <si>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</si>
  <si>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</si>
  <si>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</si>
  <si>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</si>
  <si>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</si>
  <si>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</si>
  <si>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</si>
  <si>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</si>
  <si>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</si>
  <si>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</si>
  <si>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</si>
  <si>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</si>
  <si>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</si>
  <si>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</si>
  <si>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</si>
  <si>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</si>
  <si>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</si>
  <si>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</si>
  <si>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</si>
  <si>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</si>
  <si>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</si>
  <si>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</si>
  <si>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</si>
  <si>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</si>
  <si>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</si>
  <si>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</si>
  <si>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</si>
  <si>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</si>
  <si>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</si>
  <si>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</si>
  <si>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</si>
  <si>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</si>
  <si>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</si>
  <si>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</si>
  <si>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</si>
  <si>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</si>
  <si>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</si>
  <si>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</si>
  <si>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</si>
  <si>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</si>
  <si>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</si>
  <si>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</si>
  <si>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</si>
  <si>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</si>
  <si>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</si>
  <si>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</si>
  <si>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</si>
  <si>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</si>
  <si>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</si>
  <si>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</si>
  <si>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</si>
  <si>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</si>
  <si>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</si>
  <si>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</si>
  <si>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</si>
  <si>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</si>
  <si>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</si>
  <si>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</si>
  <si>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</si>
  <si>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</si>
  <si>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</si>
  <si>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</si>
  <si>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</si>
  <si>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</si>
  <si>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</si>
  <si>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</si>
  <si>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</si>
  <si>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</si>
  <si>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</si>
  <si>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</si>
  <si>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</si>
  <si>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</si>
  <si>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</si>
  <si>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</si>
  <si>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</si>
  <si>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</si>
  <si>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</si>
  <si>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</si>
  <si>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</si>
  <si>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</si>
  <si>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</si>
  <si>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</si>
  <si>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</si>
  <si>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</si>
  <si>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</si>
  <si>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</si>
  <si>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</si>
  <si>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</si>
  <si>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</si>
  <si>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</si>
  <si>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</si>
  <si>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</si>
  <si>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</si>
  <si>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</si>
  <si>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</si>
  <si>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</si>
  <si>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</si>
  <si>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</si>
  <si>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</si>
  <si>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</si>
  <si>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</si>
  <si>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</si>
  <si>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</si>
  <si>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</si>
  <si>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</si>
  <si>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</si>
  <si>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</si>
  <si>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</si>
  <si>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</si>
  <si>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</si>
  <si>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</si>
  <si>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</si>
  <si>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</si>
  <si>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</si>
  <si>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</si>
  <si>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</si>
  <si>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</si>
  <si>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</si>
  <si>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</si>
  <si>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</si>
  <si>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</si>
  <si>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</si>
  <si>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</si>
  <si>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</si>
  <si>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</si>
  <si>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</si>
  <si>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</si>
  <si>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</si>
  <si>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</si>
  <si>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</si>
  <si>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</si>
  <si>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</si>
  <si>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</si>
  <si>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</si>
  <si>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</si>
  <si>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</si>
  <si>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</si>
  <si>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</si>
  <si>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</si>
  <si>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</si>
  <si>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</si>
  <si>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</si>
  <si>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</si>
  <si>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</si>
  <si>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</si>
  <si>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</si>
  <si>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</si>
  <si>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</si>
  <si>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</si>
  <si>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</si>
  <si>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</si>
  <si>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</si>
  <si>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</si>
  <si>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</si>
  <si>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</si>
  <si>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</si>
  <si>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</si>
  <si>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</si>
  <si>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</si>
  <si>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</si>
  <si>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</si>
  <si>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</si>
  <si>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</si>
  <si>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</si>
  <si>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</si>
  <si>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</si>
  <si>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</si>
  <si>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</si>
  <si>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</si>
  <si>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</si>
  <si>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</si>
  <si>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</si>
  <si>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</si>
  <si>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</si>
  <si>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</si>
  <si>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</si>
  <si>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</si>
  <si>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</si>
  <si>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</si>
  <si>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</si>
  <si>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</si>
  <si>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</si>
  <si>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</si>
  <si>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</si>
  <si>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</si>
  <si>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</si>
  <si>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</si>
  <si>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</si>
  <si>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</si>
  <si>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</si>
  <si>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</si>
  <si>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</si>
  <si>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</si>
  <si>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</si>
  <si>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</si>
  <si>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</si>
  <si>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</si>
  <si>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</si>
  <si>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</si>
  <si>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</si>
  <si>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</si>
  <si>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</si>
  <si>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</si>
  <si>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</si>
  <si>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</si>
  <si>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</si>
  <si>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</si>
  <si>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</si>
  <si>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</si>
  <si>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</si>
  <si>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</si>
  <si>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</si>
  <si>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</si>
  <si>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</si>
  <si>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</si>
  <si>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</si>
  <si>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</si>
  <si>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</si>
  <si>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</si>
  <si>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</si>
  <si>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</si>
  <si>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</si>
  <si>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</si>
  <si>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</si>
  <si>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</si>
  <si>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</si>
  <si>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</si>
  <si>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</si>
  <si>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</si>
  <si>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</si>
  <si>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</si>
  <si>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</si>
  <si>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</si>
  <si>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</si>
  <si>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</si>
  <si>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</si>
  <si>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</si>
  <si>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</si>
  <si>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</si>
  <si>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</si>
  <si>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</si>
  <si>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</si>
  <si>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</si>
  <si>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</si>
  <si>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</si>
  <si>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</si>
  <si>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</si>
  <si>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</si>
  <si>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</si>
  <si>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</si>
  <si>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</si>
  <si>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</si>
  <si>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</si>
  <si>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</si>
  <si>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</si>
  <si>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</si>
  <si>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</si>
  <si>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</si>
  <si>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</si>
  <si>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</si>
  <si>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</si>
  <si>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</si>
  <si>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</si>
  <si>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</si>
  <si>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</si>
  <si>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</si>
  <si>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</si>
  <si>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</si>
  <si>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</si>
  <si>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</si>
  <si>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</si>
  <si>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</si>
  <si>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</si>
  <si>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</si>
  <si>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</si>
  <si>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</si>
  <si>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</si>
  <si>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</si>
  <si>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</si>
  <si>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</si>
  <si>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</si>
  <si>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</si>
  <si>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</si>
  <si>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</si>
  <si>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</si>
  <si>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</si>
  <si>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</si>
  <si>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</si>
  <si>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</si>
  <si>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</si>
  <si>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</si>
  <si>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</si>
  <si>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</si>
  <si>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</si>
  <si>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</si>
  <si>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</si>
  <si>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</si>
  <si>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</si>
  <si>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</si>
  <si>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</si>
  <si>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</si>
  <si>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</si>
  <si>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</si>
  <si>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</si>
  <si>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</si>
  <si>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</si>
  <si>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</si>
  <si>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</si>
  <si>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</si>
  <si>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</si>
  <si>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</si>
  <si>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</si>
  <si>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</si>
  <si>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</si>
  <si>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</si>
  <si>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</si>
  <si>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</si>
  <si>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</si>
  <si>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</si>
  <si>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</si>
  <si>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</si>
  <si>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</si>
  <si>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</si>
  <si>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</si>
  <si>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</si>
  <si>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</si>
  <si>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</si>
  <si>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</si>
  <si>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</si>
  <si>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</si>
  <si>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</si>
  <si>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</si>
  <si>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</si>
  <si>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</si>
  <si>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</si>
  <si>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</si>
  <si>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</si>
  <si>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</si>
  <si>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</si>
  <si>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</si>
  <si>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</si>
  <si>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</si>
  <si>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</si>
  <si>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</si>
  <si>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</si>
  <si>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</si>
  <si>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</si>
  <si>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</si>
  <si>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</si>
  <si>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</si>
  <si>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</si>
  <si>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</si>
  <si>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</si>
  <si>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</si>
  <si>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</si>
  <si>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</si>
  <si>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</si>
  <si>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</si>
  <si>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</si>
  <si>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</si>
  <si>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</si>
  <si>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</si>
  <si>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</si>
  <si>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</si>
  <si>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</si>
  <si>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</si>
  <si>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</si>
  <si>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</si>
  <si>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</si>
  <si>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</si>
  <si>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</si>
  <si>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</si>
  <si>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</si>
  <si>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</si>
  <si>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</si>
  <si>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</si>
  <si>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</si>
  <si>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</si>
  <si>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</si>
  <si>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</si>
  <si>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</si>
  <si>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</si>
  <si>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</si>
  <si>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</si>
  <si>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</si>
  <si>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</si>
  <si>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</si>
  <si>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</si>
  <si>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</si>
  <si>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</si>
  <si>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</si>
  <si>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</si>
  <si>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</si>
  <si>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</si>
  <si>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</si>
  <si>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</si>
  <si>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</si>
  <si>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</si>
  <si>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</si>
  <si>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</si>
  <si>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</si>
  <si>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</si>
  <si>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</si>
  <si>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</si>
  <si>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</si>
  <si>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</si>
  <si>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</si>
  <si>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</si>
  <si>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</si>
  <si>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</si>
  <si>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</si>
  <si>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</si>
  <si>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</si>
  <si>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</si>
  <si>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</si>
  <si>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</si>
  <si>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</si>
  <si>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</si>
  <si>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</si>
  <si>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</si>
  <si>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</si>
  <si>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</si>
  <si>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</si>
  <si>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</si>
  <si>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</si>
  <si>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</si>
  <si>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</si>
  <si>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</si>
  <si>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</si>
  <si>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</si>
  <si>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</si>
  <si>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</si>
  <si>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</si>
  <si>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</si>
  <si>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</si>
  <si>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</si>
  <si>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</si>
  <si>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</si>
  <si>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</si>
  <si>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</si>
  <si>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</si>
  <si>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</si>
  <si>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</si>
  <si>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</si>
  <si>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</si>
  <si>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</si>
  <si>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</si>
  <si>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</si>
  <si>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</si>
  <si>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</si>
  <si>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</si>
  <si>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</si>
  <si>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</si>
  <si>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</si>
  <si>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</si>
  <si>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</si>
  <si>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</si>
  <si>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</si>
  <si>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</si>
  <si>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</si>
  <si>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</si>
  <si>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</si>
  <si>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</si>
  <si>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</si>
  <si>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</si>
  <si>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</si>
  <si>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</si>
  <si>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</si>
  <si>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</si>
  <si>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</si>
  <si>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</si>
  <si>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</si>
  <si>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</si>
  <si>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</si>
  <si>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</si>
  <si>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</si>
  <si>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</si>
  <si>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</si>
  <si>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</si>
  <si>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</si>
  <si>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</si>
  <si>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</si>
  <si>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</si>
  <si>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</si>
  <si>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</si>
  <si>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</si>
  <si>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</si>
  <si>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</si>
  <si>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</si>
  <si>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</si>
  <si>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</si>
  <si>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</si>
  <si>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</si>
  <si>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</si>
  <si>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</si>
  <si>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</si>
  <si>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</si>
  <si>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</si>
  <si>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</si>
  <si>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</si>
  <si>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</si>
  <si>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</si>
  <si>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</si>
  <si>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</si>
  <si>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</si>
  <si>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</si>
  <si>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</si>
  <si>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</si>
  <si>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</si>
  <si>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</si>
  <si>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</si>
  <si>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</si>
  <si>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</si>
  <si>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</si>
  <si>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</si>
  <si>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</si>
  <si>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</si>
  <si>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</si>
  <si>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</si>
  <si>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</si>
  <si>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</si>
  <si>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</si>
  <si>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</si>
  <si>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</si>
  <si>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</si>
  <si>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</si>
  <si>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</si>
  <si>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</si>
  <si>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</si>
  <si>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</si>
  <si>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</si>
  <si>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</si>
  <si>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</si>
  <si>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</si>
  <si>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</si>
  <si>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</si>
  <si>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</si>
  <si>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</si>
  <si>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</si>
  <si>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</si>
  <si>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</si>
  <si>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</si>
  <si>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</si>
  <si>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</si>
  <si>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</si>
  <si>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</si>
  <si>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</si>
  <si>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</si>
  <si>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</si>
  <si>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</si>
  <si>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</si>
  <si>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</si>
  <si>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</si>
  <si>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</si>
  <si>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</si>
  <si>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</si>
  <si>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</si>
  <si>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</si>
  <si>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</si>
  <si>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</si>
  <si>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</si>
  <si>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</si>
  <si>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</si>
  <si>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</si>
  <si>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</si>
  <si>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</si>
  <si>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</si>
  <si>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</si>
  <si>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</si>
  <si>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</si>
  <si>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</si>
  <si>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</si>
  <si>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</si>
  <si>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</si>
  <si>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</si>
  <si>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</si>
  <si>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</si>
  <si>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</si>
  <si>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</si>
  <si>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</si>
  <si>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</si>
  <si>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</si>
  <si>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</si>
  <si>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</si>
  <si>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</si>
  <si>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</si>
  <si>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</si>
  <si>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</si>
  <si>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</si>
  <si>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</si>
  <si>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</si>
  <si>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</si>
  <si>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</si>
  <si>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</si>
  <si>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</si>
  <si>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</si>
  <si>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</si>
  <si>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</si>
  <si>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</si>
  <si>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</si>
  <si>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</si>
  <si>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</si>
  <si>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</si>
  <si>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</si>
  <si>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</si>
  <si>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</si>
  <si>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</si>
  <si>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</si>
  <si>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</si>
  <si>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</si>
  <si>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</si>
  <si>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</si>
  <si>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</si>
  <si>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</si>
  <si>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</si>
  <si>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</si>
  <si>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</si>
  <si>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</si>
  <si>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</si>
  <si>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</si>
  <si>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</si>
  <si>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</si>
  <si>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</si>
  <si>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</si>
  <si>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</si>
  <si>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</si>
  <si>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</si>
  <si>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</si>
  <si>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</si>
  <si>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</si>
  <si>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</si>
  <si>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</si>
  <si>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</si>
  <si>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</si>
  <si>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</si>
  <si>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</si>
  <si>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</si>
  <si>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</si>
  <si>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</si>
  <si>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</si>
  <si>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</si>
  <si>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</si>
  <si>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</si>
  <si>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</si>
  <si>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</si>
  <si>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</si>
  <si>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</si>
  <si>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</si>
  <si>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</si>
  <si>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</si>
  <si>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</si>
  <si>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</si>
  <si>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</si>
  <si>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</si>
  <si>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</si>
  <si>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</si>
  <si>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</si>
  <si>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</si>
  <si>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</si>
  <si>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</si>
  <si>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</si>
  <si>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</si>
  <si>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</si>
  <si>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</si>
  <si>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</si>
  <si>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</si>
  <si>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</si>
  <si>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</si>
  <si>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</si>
  <si>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</si>
  <si>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</si>
  <si>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</si>
  <si>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</si>
  <si>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</si>
  <si>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</si>
  <si>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</si>
  <si>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</si>
  <si>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</si>
  <si>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</si>
  <si>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</si>
  <si>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</si>
  <si>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</si>
  <si>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</si>
  <si>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</si>
  <si>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</si>
  <si>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</si>
  <si>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</si>
  <si>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</si>
  <si>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</si>
  <si>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</si>
  <si>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</si>
  <si>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</si>
  <si>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</si>
  <si>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</si>
  <si>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</si>
  <si>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</si>
  <si>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</si>
  <si>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</si>
  <si>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</si>
  <si>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</si>
  <si>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</si>
  <si>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</si>
  <si>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</si>
  <si>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</si>
  <si>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</si>
  <si>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</si>
  <si>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</si>
  <si>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</si>
  <si>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</si>
  <si>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</si>
  <si>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</si>
  <si>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</si>
  <si>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</si>
  <si>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</si>
  <si>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</si>
  <si>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</si>
  <si>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</si>
  <si>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</si>
  <si>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</si>
  <si>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</si>
  <si>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</si>
  <si>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</si>
  <si>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</si>
  <si>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</si>
  <si>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</si>
  <si>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</si>
  <si>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</si>
  <si>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</si>
  <si>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</si>
  <si>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</si>
  <si>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</si>
  <si>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</si>
  <si>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</si>
  <si>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</si>
  <si>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</si>
  <si>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</si>
  <si>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</si>
  <si>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</si>
  <si>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</si>
  <si>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</si>
  <si>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</si>
  <si>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</si>
  <si>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</si>
  <si>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</si>
  <si>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</si>
  <si>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</si>
  <si>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</si>
  <si>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</si>
  <si>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</si>
  <si>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</si>
  <si>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</si>
  <si>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</si>
  <si>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</si>
  <si>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</si>
  <si>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</si>
  <si>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</si>
  <si>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</si>
  <si>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</si>
  <si>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</si>
  <si>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</si>
  <si>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</si>
  <si>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</si>
  <si>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</si>
  <si>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</si>
  <si>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</si>
  <si>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</si>
  <si>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</si>
  <si>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</si>
  <si>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</si>
  <si>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</si>
  <si>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</si>
  <si>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</si>
  <si>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</si>
  <si>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</si>
  <si>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</si>
  <si>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</si>
  <si>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</si>
  <si>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</si>
  <si>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</si>
  <si>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</si>
  <si>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</si>
  <si>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</si>
  <si>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</si>
  <si>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</si>
  <si>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</si>
  <si>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</si>
  <si>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</si>
  <si>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</si>
  <si>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</si>
  <si>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</si>
  <si>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</si>
  <si>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</si>
  <si>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</si>
  <si>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</si>
  <si>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</si>
  <si>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</si>
  <si>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</si>
  <si>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</si>
  <si>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</si>
  <si>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</si>
  <si>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</si>
  <si>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</si>
  <si>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</si>
  <si>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</si>
  <si>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</si>
  <si>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</si>
  <si>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</si>
  <si>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</si>
  <si>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</si>
  <si>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</si>
  <si>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</si>
  <si>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</si>
  <si>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</si>
  <si>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</si>
  <si>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</si>
  <si>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</si>
  <si>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</si>
  <si>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</si>
  <si>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</si>
  <si>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</si>
  <si>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</si>
  <si>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</si>
  <si>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</si>
  <si>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</si>
  <si>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</si>
  <si>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</si>
  <si>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</si>
  <si>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</si>
  <si>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</si>
  <si>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</si>
  <si>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</si>
  <si>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</si>
  <si>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</si>
  <si>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</si>
  <si>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</si>
  <si>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</si>
  <si>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</si>
  <si>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</si>
  <si>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</si>
  <si>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</si>
  <si>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</si>
  <si>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</si>
  <si>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</si>
  <si>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</si>
  <si>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</si>
  <si>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</si>
  <si>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</si>
  <si>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</si>
  <si>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</si>
  <si>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</si>
  <si>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</si>
  <si>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</si>
  <si>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</si>
  <si>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</si>
  <si>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</si>
  <si>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</si>
  <si>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</si>
  <si>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</si>
  <si>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</si>
  <si>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</si>
  <si>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</si>
  <si>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</si>
  <si>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</si>
  <si>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</si>
  <si>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</si>
  <si>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</si>
  <si>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</si>
  <si>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</si>
  <si>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</si>
  <si>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</si>
  <si>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</si>
  <si>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</si>
  <si>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</si>
  <si>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</si>
  <si>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</si>
  <si>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</si>
  <si>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</si>
  <si>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</si>
  <si>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</si>
  <si>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</si>
  <si>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</si>
  <si>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</si>
  <si>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</si>
  <si>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</si>
  <si>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</si>
  <si>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</si>
  <si>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</si>
  <si>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</si>
  <si>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</si>
  <si>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</si>
  <si>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</si>
  <si>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</si>
  <si>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</si>
  <si>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</si>
  <si>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</si>
  <si>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</si>
  <si>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</si>
  <si>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</si>
  <si>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</si>
  <si>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</si>
  <si>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</si>
  <si>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</si>
  <si>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</si>
  <si>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</si>
  <si>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</si>
  <si>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</si>
  <si>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</si>
  <si>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</si>
  <si>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</si>
  <si>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</si>
  <si>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</si>
  <si>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</si>
  <si>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</si>
  <si>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</si>
  <si>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</si>
  <si>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</si>
  <si>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</si>
  <si>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</si>
  <si>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</si>
  <si>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</si>
  <si>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</si>
  <si>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</si>
  <si>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</si>
  <si>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</si>
  <si>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</si>
  <si>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</si>
  <si>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</si>
  <si>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</si>
  <si>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</si>
  <si>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</si>
  <si>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</si>
  <si>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</si>
  <si>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</si>
  <si>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</si>
  <si>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</si>
  <si>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</si>
  <si>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</si>
  <si>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</si>
  <si>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</si>
  <si>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</si>
  <si>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</si>
  <si>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</si>
  <si>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</si>
  <si>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</si>
  <si>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</si>
  <si>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</si>
  <si>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</si>
  <si>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</si>
  <si>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</si>
  <si>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</si>
  <si>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</si>
  <si>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</si>
  <si>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</si>
  <si>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</si>
  <si>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</si>
  <si>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</si>
  <si>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</si>
  <si>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</si>
  <si>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</si>
  <si>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</si>
  <si>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</si>
  <si>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</si>
  <si>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</si>
  <si>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</si>
  <si>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</si>
  <si>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</si>
  <si>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</si>
  <si>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</si>
  <si>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</si>
  <si>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</si>
  <si>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</si>
  <si>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</si>
  <si>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</si>
  <si>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</si>
  <si>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</si>
  <si>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</si>
  <si>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</si>
  <si>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</si>
  <si>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</si>
  <si>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</si>
  <si>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</si>
  <si>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</si>
  <si>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</si>
  <si>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</si>
  <si>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</si>
  <si>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</si>
  <si>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</si>
  <si>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</si>
  <si>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</si>
  <si>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</si>
  <si>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</si>
  <si>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</si>
  <si>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</si>
  <si>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</si>
  <si>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</si>
  <si>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</si>
  <si>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</si>
  <si>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</si>
  <si>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</si>
  <si>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</si>
  <si>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</si>
  <si>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</si>
  <si>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</si>
  <si>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</si>
  <si>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</si>
  <si>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</si>
  <si>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</si>
  <si>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</si>
  <si>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</si>
  <si>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</si>
  <si>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</si>
  <si>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</si>
  <si>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</si>
  <si>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</si>
  <si>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</si>
  <si>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</si>
  <si>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</si>
  <si>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</si>
  <si>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</si>
  <si>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</si>
  <si>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</si>
  <si>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</si>
  <si>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</si>
  <si>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</si>
  <si>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</si>
  <si>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</si>
  <si>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</si>
  <si>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</si>
  <si>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</si>
  <si>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</si>
  <si>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</si>
  <si>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</si>
  <si>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</si>
  <si>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</si>
  <si>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</si>
  <si>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</si>
  <si>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</si>
  <si>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</si>
  <si>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</si>
  <si>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</si>
  <si>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</si>
  <si>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</si>
  <si>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</si>
  <si>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</si>
  <si>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</si>
  <si>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</si>
  <si>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</si>
  <si>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</si>
  <si>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</si>
  <si>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</si>
  <si>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</si>
  <si>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</si>
  <si>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</si>
  <si>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</si>
  <si>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</si>
  <si>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</si>
  <si>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</si>
  <si>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</si>
  <si>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</si>
  <si>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</si>
  <si>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</si>
  <si>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</si>
  <si>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</si>
  <si>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</si>
  <si>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</si>
  <si>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</si>
  <si>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</si>
  <si>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</si>
  <si>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</si>
  <si>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</si>
  <si>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</si>
  <si>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</si>
  <si>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</si>
  <si>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</si>
  <si>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</si>
  <si>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</si>
  <si>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</si>
  <si>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</si>
  <si>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</si>
  <si>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</si>
  <si>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</si>
  <si>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</si>
  <si>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</si>
  <si>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</si>
  <si>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</si>
  <si>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</si>
  <si>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</si>
  <si>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</si>
  <si>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</si>
  <si>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</si>
  <si>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</si>
  <si>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</si>
  <si>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</si>
  <si>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</si>
  <si>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</si>
  <si>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</si>
  <si>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</si>
  <si>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</si>
  <si>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</si>
  <si>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</si>
  <si>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</si>
  <si>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</si>
  <si>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</si>
  <si>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</si>
  <si>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</si>
  <si>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</si>
  <si>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</si>
  <si>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</si>
  <si>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</si>
  <si>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</si>
  <si>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</si>
  <si>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</si>
  <si>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</si>
  <si>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</si>
  <si>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</si>
  <si>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</si>
  <si>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</si>
  <si>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</si>
  <si>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</si>
  <si>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</si>
  <si>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</si>
  <si>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</si>
  <si>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</si>
  <si>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</si>
  <si>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</si>
  <si>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</si>
  <si>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</si>
  <si>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</si>
  <si>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</si>
  <si>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</si>
  <si>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</si>
  <si>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</si>
  <si>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</si>
  <si>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</si>
  <si>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</si>
  <si>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</si>
  <si>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</si>
  <si>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</si>
  <si>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</si>
  <si>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</si>
  <si>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</si>
  <si>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</si>
  <si>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</si>
  <si>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</si>
  <si>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</si>
  <si>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</si>
  <si>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</si>
  <si>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</si>
  <si>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</si>
  <si>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</si>
  <si>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</si>
  <si>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</si>
  <si>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</si>
  <si>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</si>
  <si>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</si>
  <si>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</si>
  <si>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</si>
  <si>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</si>
  <si>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</si>
  <si>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</si>
  <si>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</si>
  <si>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</si>
  <si>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</si>
  <si>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</si>
  <si>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</si>
  <si>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</si>
  <si>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</si>
  <si>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</si>
  <si>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</si>
  <si>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</si>
  <si>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</si>
  <si>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</si>
  <si>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</si>
  <si>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</si>
  <si>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</si>
  <si>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</si>
  <si>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</si>
  <si>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</si>
  <si>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</si>
  <si>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</si>
  <si>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</si>
  <si>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</si>
  <si>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</si>
  <si>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</si>
  <si>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</si>
  <si>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</si>
  <si>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</si>
  <si>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</si>
  <si>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</si>
  <si>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</si>
  <si>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</si>
  <si>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</si>
  <si>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</si>
  <si>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</si>
  <si>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</si>
  <si>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</si>
  <si>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</si>
  <si>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</si>
  <si>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</si>
  <si>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</si>
  <si>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</si>
  <si>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</si>
  <si>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</si>
  <si>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</si>
  <si>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</si>
  <si>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</si>
  <si>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</si>
  <si>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</si>
  <si>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</si>
  <si>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</si>
  <si>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</si>
  <si>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</si>
  <si>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</si>
  <si>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</si>
  <si>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</si>
  <si>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</si>
  <si>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</si>
  <si>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</si>
  <si>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</si>
  <si>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</si>
  <si>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</si>
  <si>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</si>
  <si>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</si>
  <si>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</si>
  <si>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</si>
  <si>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</si>
  <si>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</si>
  <si>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</si>
  <si>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</si>
  <si>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</si>
  <si>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</si>
  <si>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</si>
  <si>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</si>
  <si>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</si>
  <si>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</si>
  <si>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</si>
  <si>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</si>
  <si>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</si>
  <si>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</si>
  <si>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</si>
  <si>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</si>
  <si>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</si>
  <si>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</si>
  <si>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</si>
  <si>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</si>
  <si>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</si>
  <si>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</si>
  <si>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</si>
  <si>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</si>
  <si>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</si>
  <si>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</si>
  <si>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</si>
  <si>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</si>
  <si>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</si>
  <si>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</si>
  <si>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</si>
  <si>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</si>
  <si>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</si>
  <si>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</si>
  <si>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</si>
  <si>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</si>
  <si>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</si>
  <si>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</si>
  <si>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</si>
  <si>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</si>
  <si>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</si>
  <si>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</si>
  <si>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</si>
  <si>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</si>
  <si>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</si>
  <si>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</si>
  <si>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</si>
  <si>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</si>
  <si>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</si>
  <si>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</si>
  <si>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</si>
  <si>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</si>
  <si>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</si>
  <si>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</si>
  <si>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</si>
  <si>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</si>
  <si>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</si>
  <si>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</si>
  <si>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</si>
  <si>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</si>
  <si>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</si>
  <si>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</si>
  <si>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</si>
  <si>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</si>
  <si>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</si>
  <si>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</si>
  <si>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</si>
  <si>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</si>
  <si>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</si>
  <si>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</si>
  <si>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</si>
  <si>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</si>
  <si>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</si>
  <si>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</si>
  <si>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</si>
  <si>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</si>
  <si>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</si>
  <si>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</si>
  <si>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</si>
  <si>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</si>
  <si>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</si>
  <si>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</si>
  <si>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</si>
  <si>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</si>
  <si>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</si>
  <si>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</si>
  <si>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</si>
  <si>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</si>
  <si>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</si>
  <si>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</si>
  <si>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</si>
  <si>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</si>
  <si>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</si>
  <si>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</si>
  <si>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</si>
  <si>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</si>
  <si>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</si>
  <si>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</si>
  <si>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</si>
  <si>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</si>
  <si>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</si>
  <si>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</si>
  <si>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</si>
  <si>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</si>
  <si>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</si>
  <si>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</si>
  <si>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</si>
  <si>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</si>
  <si>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</si>
  <si>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</si>
  <si>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</si>
  <si>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</si>
  <si>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</si>
  <si>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</si>
  <si>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</si>
  <si>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</si>
  <si>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</si>
  <si>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</si>
  <si>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</si>
  <si>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</si>
  <si>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</si>
  <si>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</si>
  <si>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</si>
  <si>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</si>
  <si>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</si>
  <si>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</si>
  <si>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</si>
  <si>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</si>
  <si>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</si>
  <si>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</si>
  <si>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</si>
  <si>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</si>
  <si>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</si>
  <si>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</si>
  <si>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</si>
  <si>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</si>
  <si>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</si>
  <si>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</si>
  <si>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</si>
  <si>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</si>
  <si>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</si>
  <si>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</si>
  <si>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</si>
  <si>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</si>
  <si>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</si>
  <si>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</si>
  <si>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</si>
  <si>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</si>
  <si>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</si>
  <si>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</si>
  <si>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</si>
  <si>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</si>
  <si>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</si>
  <si>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</si>
  <si>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</si>
  <si>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</si>
  <si>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</si>
  <si>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</si>
  <si>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</si>
  <si>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</si>
  <si>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</si>
  <si>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</si>
  <si>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</si>
  <si>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</si>
  <si>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</si>
  <si>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</si>
  <si>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</si>
  <si>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</si>
  <si>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</si>
  <si>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</si>
  <si>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</si>
  <si>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</si>
  <si>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</si>
  <si>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</si>
  <si>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</si>
  <si>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</si>
  <si>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</si>
  <si>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</si>
  <si>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</si>
  <si>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</si>
  <si>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</si>
  <si>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</si>
  <si>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</si>
  <si>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</si>
  <si>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</si>
  <si>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</si>
  <si>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</si>
  <si>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</si>
  <si>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</si>
  <si>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</si>
  <si>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</si>
  <si>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</si>
  <si>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</si>
  <si>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</si>
  <si>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</si>
  <si>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</si>
  <si>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</si>
  <si>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</si>
  <si>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</si>
  <si>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</si>
  <si>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</si>
  <si>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</si>
  <si>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</si>
  <si>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</si>
  <si>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</si>
  <si>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</si>
  <si>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</si>
  <si>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</si>
  <si>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</si>
  <si>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</si>
  <si>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</si>
  <si>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</si>
  <si>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</si>
  <si>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</si>
  <si>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</si>
  <si>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</si>
  <si>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</si>
  <si>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</si>
  <si>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</si>
  <si>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</si>
  <si>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</si>
  <si>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</si>
  <si>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</si>
  <si>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</si>
  <si>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</si>
  <si>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</si>
  <si>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</si>
  <si>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</si>
  <si>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</si>
  <si>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</si>
  <si>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</si>
  <si>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</si>
  <si>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</si>
  <si>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</si>
  <si>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</si>
  <si>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</si>
  <si>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</si>
  <si>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</si>
  <si>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</si>
  <si>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</si>
  <si>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</si>
  <si>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</si>
  <si>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</si>
  <si>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</si>
  <si>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</si>
  <si>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</si>
  <si>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</si>
  <si>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</si>
  <si>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</si>
  <si>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</si>
  <si>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</si>
  <si>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</si>
  <si>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</si>
  <si>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</si>
  <si>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</si>
  <si>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</si>
  <si>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</si>
  <si>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</si>
  <si>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</si>
  <si>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</si>
  <si>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</si>
  <si>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</si>
  <si>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</si>
  <si>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</si>
  <si>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</si>
  <si>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</si>
  <si>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</si>
  <si>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</si>
  <si>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</si>
  <si>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</si>
  <si>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</si>
  <si>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</si>
  <si>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</si>
  <si>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</si>
  <si>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</si>
  <si>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</si>
  <si>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</si>
  <si>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</si>
  <si>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</si>
  <si>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</si>
  <si>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</si>
  <si>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</si>
  <si>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</si>
  <si>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</si>
  <si>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</si>
  <si>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</si>
  <si>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</si>
  <si>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</si>
  <si>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</si>
  <si>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</si>
  <si>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</si>
  <si>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</si>
  <si>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</si>
  <si>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</si>
  <si>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</si>
  <si>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</si>
  <si>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</si>
  <si>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</si>
  <si>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</si>
  <si>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</si>
  <si>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</si>
  <si>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</si>
  <si>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</si>
  <si>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</si>
  <si>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</si>
  <si>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</si>
  <si>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</si>
  <si>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</si>
  <si>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</si>
  <si>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</si>
  <si>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</si>
  <si>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</si>
  <si>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</si>
  <si>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</si>
  <si>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</si>
  <si>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</si>
  <si>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</si>
  <si>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</si>
  <si>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</si>
  <si>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</si>
  <si>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</si>
  <si>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</si>
  <si>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</si>
  <si>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</si>
  <si>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</si>
  <si>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</si>
  <si>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</si>
  <si>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</si>
  <si>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</si>
  <si>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</si>
  <si>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</si>
  <si>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</si>
  <si>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</si>
  <si>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</si>
  <si>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</si>
  <si>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</si>
  <si>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</si>
  <si>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</si>
  <si>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</si>
  <si>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</si>
  <si>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</si>
  <si>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</si>
  <si>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</si>
  <si>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</si>
  <si>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</si>
  <si>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</si>
  <si>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</si>
  <si>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</si>
  <si>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</si>
  <si>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</si>
  <si>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</si>
  <si>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</si>
  <si>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</si>
  <si>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</si>
  <si>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</si>
  <si>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</si>
  <si>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</si>
  <si>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</si>
  <si>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</si>
  <si>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</si>
  <si>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</si>
  <si>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</si>
  <si>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</si>
  <si>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</si>
  <si>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</si>
  <si>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</si>
  <si>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</si>
  <si>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</si>
  <si>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</si>
  <si>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</si>
  <si>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</si>
  <si>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</si>
  <si>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</si>
  <si>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</si>
  <si>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</si>
  <si>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</si>
  <si>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</si>
  <si>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</si>
  <si>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</si>
  <si>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</si>
  <si>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</si>
  <si>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</si>
  <si>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</si>
  <si>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</si>
  <si>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</si>
  <si>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</si>
  <si>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</si>
  <si>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</si>
  <si>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</si>
  <si>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</si>
  <si>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</si>
  <si>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</si>
  <si>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</si>
  <si>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</si>
  <si>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</si>
  <si>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</si>
  <si>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</si>
  <si>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</si>
  <si>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</si>
  <si>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</si>
  <si>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</si>
  <si>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</si>
  <si>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</si>
  <si>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</si>
  <si>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</si>
  <si>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</si>
  <si>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</si>
  <si>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</si>
  <si>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</si>
  <si>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</si>
  <si>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</si>
  <si>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</si>
  <si>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</si>
  <si>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</si>
  <si>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</si>
  <si>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</si>
  <si>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</si>
  <si>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</si>
  <si>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</si>
  <si>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</si>
  <si>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</si>
  <si>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</si>
  <si>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</si>
  <si>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</si>
  <si>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</si>
  <si>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</si>
  <si>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</si>
  <si>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</si>
  <si>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</si>
  <si>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</si>
  <si>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</si>
  <si>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</si>
  <si>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</si>
  <si>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</si>
  <si>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</si>
  <si>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</si>
  <si>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</si>
  <si>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</si>
  <si>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</si>
  <si>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</si>
  <si>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</si>
  <si>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</si>
  <si>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</si>
  <si>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</si>
  <si>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</si>
  <si>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</si>
  <si>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</si>
  <si>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</si>
  <si>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</si>
  <si>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</si>
  <si>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</si>
  <si>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</si>
  <si>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</si>
  <si>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</si>
  <si>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</si>
  <si>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</si>
  <si>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</si>
  <si>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</si>
  <si>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</si>
  <si>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</si>
  <si>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</si>
  <si>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</si>
  <si>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</si>
  <si>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</si>
  <si>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</si>
  <si>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</si>
  <si>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</si>
  <si>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</si>
  <si>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</si>
  <si>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</si>
  <si>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</si>
  <si>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</si>
  <si>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</si>
  <si>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</si>
  <si>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</si>
  <si>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</si>
  <si>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</si>
  <si>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</si>
  <si>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</si>
  <si>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</si>
  <si>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</si>
  <si>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</si>
  <si>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</si>
  <si>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</si>
  <si>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</si>
  <si>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</si>
  <si>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</si>
  <si>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</si>
  <si>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</si>
  <si>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</si>
  <si>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</si>
  <si>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</si>
  <si>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</si>
  <si>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</si>
  <si>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</si>
  <si>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</si>
  <si>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</si>
  <si>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</si>
  <si>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</si>
  <si>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</si>
  <si>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</si>
  <si>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</si>
  <si>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</si>
  <si>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</si>
  <si>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</si>
  <si>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</si>
  <si>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</si>
  <si>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</si>
  <si>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</si>
  <si>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</si>
  <si>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</si>
  <si>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</si>
  <si>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</si>
  <si>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</si>
  <si>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</si>
  <si>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</si>
  <si>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</si>
  <si>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</si>
  <si>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</si>
  <si>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</si>
  <si>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</si>
  <si>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</si>
  <si>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</si>
  <si>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</si>
  <si>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</si>
  <si>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</si>
  <si>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</si>
  <si>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</si>
  <si>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</si>
  <si>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</si>
  <si>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</si>
  <si>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</si>
  <si>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</si>
  <si>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</si>
  <si>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</si>
  <si>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</si>
  <si>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</si>
  <si>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</si>
  <si>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</si>
  <si>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</si>
  <si>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</si>
  <si>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</si>
  <si>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</si>
  <si>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</si>
  <si>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</si>
  <si>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</si>
  <si>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</si>
  <si>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</si>
  <si>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</si>
  <si>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</si>
  <si>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</si>
  <si>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</si>
  <si>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</si>
  <si>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</si>
  <si>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</si>
  <si>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</si>
  <si>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</si>
  <si>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</si>
  <si>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</si>
  <si>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</si>
  <si>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</si>
  <si>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</si>
  <si>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</si>
  <si>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</si>
  <si>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</si>
  <si>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</si>
  <si>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</si>
  <si>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</si>
  <si>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</si>
  <si>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</si>
  <si>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</si>
  <si>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</si>
  <si>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</si>
  <si>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</si>
  <si>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</si>
  <si>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</si>
  <si>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</si>
  <si>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</si>
  <si>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</si>
  <si>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</si>
  <si>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</si>
  <si>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</si>
  <si>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</si>
  <si>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</si>
  <si>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</si>
  <si>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</si>
  <si>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</si>
  <si>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</si>
  <si>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</si>
  <si>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</si>
  <si>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</si>
  <si>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</si>
  <si>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</si>
  <si>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</si>
  <si>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</si>
  <si>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</si>
  <si>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</si>
  <si>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</si>
  <si>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</si>
  <si>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</si>
  <si>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</si>
  <si>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</si>
  <si>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</si>
  <si>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</si>
  <si>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</si>
  <si>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</si>
  <si>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</si>
  <si>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</si>
  <si>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</si>
  <si>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</si>
  <si>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</si>
  <si>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</si>
  <si>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</si>
  <si>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</si>
  <si>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</si>
  <si>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</si>
  <si>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</si>
  <si>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</si>
  <si>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</si>
  <si>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</si>
  <si>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</si>
  <si>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</si>
  <si>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</si>
  <si>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</si>
  <si>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</si>
  <si>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</si>
  <si>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</si>
  <si>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</si>
  <si>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</si>
  <si>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</si>
  <si>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</si>
  <si>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</si>
  <si>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</si>
  <si>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</si>
  <si>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</si>
  <si>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</si>
  <si>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</si>
  <si>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</si>
  <si>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</si>
  <si>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</si>
  <si>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</si>
  <si>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</si>
  <si>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</si>
  <si>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</si>
  <si>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</si>
  <si>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</si>
  <si>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</si>
  <si>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</si>
  <si>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</si>
  <si>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</si>
  <si>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</si>
  <si>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</si>
  <si>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</si>
  <si>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</si>
  <si>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</si>
  <si>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</si>
  <si>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</si>
  <si>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</si>
  <si>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</si>
  <si>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</si>
  <si>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</si>
  <si>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</si>
  <si>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</si>
  <si>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</si>
  <si>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</si>
  <si>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</si>
  <si>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</si>
  <si>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</si>
  <si>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</si>
  <si>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</si>
  <si>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</si>
  <si>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</si>
  <si>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</si>
  <si>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</si>
  <si>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</si>
  <si>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</si>
  <si>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</si>
  <si>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</si>
  <si>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</si>
  <si>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</si>
  <si>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</si>
  <si>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</si>
  <si>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</si>
  <si>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</si>
  <si>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</si>
  <si>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</si>
  <si>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</si>
  <si>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</si>
  <si>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</si>
  <si>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</si>
  <si>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</si>
  <si>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</si>
  <si>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</si>
  <si>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</si>
  <si>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</si>
  <si>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</si>
  <si>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</si>
  <si>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</si>
  <si>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</si>
  <si>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</si>
  <si>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</si>
  <si>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</si>
  <si>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</si>
  <si>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</si>
  <si>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</si>
  <si>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</si>
  <si>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</si>
  <si>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</si>
  <si>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</si>
  <si>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</si>
  <si>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</si>
  <si>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</si>
  <si>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</si>
  <si>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</si>
  <si>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</si>
  <si>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</si>
  <si>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</si>
  <si>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</si>
  <si>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</si>
  <si>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</si>
  <si>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</si>
  <si>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</si>
  <si>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</si>
  <si>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</si>
  <si>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</si>
  <si>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</si>
  <si>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</si>
  <si>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</si>
  <si>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</si>
  <si>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</si>
  <si>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</si>
  <si>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</si>
  <si>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</si>
  <si>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</si>
  <si>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</si>
  <si>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</si>
  <si>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</si>
  <si>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</si>
  <si>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</si>
  <si>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</si>
  <si>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</si>
  <si>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</si>
  <si>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</si>
  <si>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</si>
  <si>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</si>
  <si>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</si>
  <si>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</si>
  <si>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</si>
  <si>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</si>
  <si>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</si>
  <si>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</si>
  <si>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</si>
  <si>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</si>
  <si>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</si>
  <si>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</si>
  <si>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</si>
  <si>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</si>
  <si>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</si>
  <si>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</si>
  <si>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</si>
  <si>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</si>
  <si>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</si>
  <si>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</si>
  <si>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</si>
  <si>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</si>
  <si>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</si>
  <si>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</si>
  <si>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</si>
  <si>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</si>
  <si>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</si>
  <si>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</si>
  <si>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</si>
  <si>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</si>
  <si>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</si>
  <si>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</si>
  <si>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</si>
  <si>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</si>
  <si>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</si>
  <si>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</si>
  <si>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</si>
  <si>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</si>
  <si>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</si>
  <si>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</si>
  <si>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</si>
  <si>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</si>
  <si>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</si>
  <si>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</si>
  <si>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</si>
  <si>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</si>
  <si>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</si>
  <si>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</si>
  <si>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</si>
  <si>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</si>
  <si>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</si>
  <si>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</si>
  <si>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</si>
  <si>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</si>
  <si>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</si>
  <si>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</si>
  <si>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</si>
  <si>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</si>
  <si>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</si>
  <si>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</si>
  <si>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</si>
  <si>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</si>
  <si>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</si>
  <si>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</si>
  <si>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</si>
  <si>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</si>
  <si>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</si>
  <si>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</si>
  <si>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</si>
  <si>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</si>
  <si>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</si>
  <si>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</si>
  <si>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</si>
  <si>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</si>
  <si>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</si>
  <si>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</si>
  <si>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</si>
  <si>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</si>
  <si>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</si>
  <si>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</si>
  <si>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</si>
  <si>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</si>
  <si>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</si>
  <si>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</si>
  <si>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</si>
  <si>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</si>
  <si>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</si>
  <si>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</si>
  <si>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</si>
  <si>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</si>
  <si>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</si>
  <si>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</si>
  <si>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</si>
  <si>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</si>
  <si>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</si>
  <si>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</si>
  <si>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</si>
  <si>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</si>
  <si>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</si>
  <si>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</si>
  <si>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</si>
  <si>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</si>
  <si>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</si>
  <si>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</si>
  <si>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</si>
  <si>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</si>
  <si>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</si>
  <si>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</si>
  <si>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</si>
  <si>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</si>
  <si>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</si>
  <si>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</si>
  <si>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</si>
  <si>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</si>
  <si>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</si>
  <si>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</si>
  <si>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</si>
  <si>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</si>
  <si>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</si>
  <si>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</si>
  <si>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</si>
  <si>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</si>
  <si>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</si>
  <si>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</si>
  <si>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</si>
  <si>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</si>
  <si>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</si>
  <si>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</si>
  <si>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</si>
  <si>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</si>
  <si>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</si>
  <si>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</si>
  <si>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</si>
  <si>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</si>
  <si>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</si>
  <si>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</si>
  <si>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</si>
  <si>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</si>
  <si>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</si>
  <si>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</si>
  <si>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</si>
  <si>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</si>
  <si>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</si>
  <si>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</si>
  <si>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</si>
  <si>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</si>
  <si>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</si>
  <si>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</si>
  <si>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</si>
  <si>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</si>
  <si>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</si>
  <si>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</si>
  <si>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</si>
  <si>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</si>
  <si>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</si>
  <si>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</si>
  <si>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</si>
  <si>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</si>
  <si>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</si>
  <si>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</si>
  <si>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</si>
  <si>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</si>
  <si>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</si>
  <si>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</si>
  <si>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</si>
  <si>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</si>
  <si>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</si>
  <si>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</si>
  <si>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</si>
  <si>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</si>
  <si>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</si>
  <si>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</si>
  <si>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</si>
  <si>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</si>
  <si>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</si>
  <si>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</si>
  <si>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</si>
  <si>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</si>
  <si>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</si>
  <si>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</si>
  <si>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</si>
  <si>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</si>
  <si>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</si>
  <si>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</si>
  <si>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</si>
  <si>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</si>
  <si>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</si>
  <si>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</si>
  <si>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</si>
  <si>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</si>
  <si>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</si>
  <si>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</si>
  <si>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</si>
  <si>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</si>
  <si>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</si>
  <si>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</si>
  <si>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</si>
  <si>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</si>
  <si>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</si>
  <si>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</si>
  <si>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</si>
  <si>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</si>
  <si>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</si>
  <si>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</si>
  <si>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</si>
  <si>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</si>
  <si>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</si>
  <si>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</si>
  <si>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</si>
  <si>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</si>
  <si>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</si>
  <si>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</si>
  <si>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</si>
  <si>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</si>
  <si>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</si>
  <si>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</si>
  <si>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</si>
  <si>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</si>
  <si>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</si>
  <si>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</si>
  <si>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</si>
  <si>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</si>
  <si>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</si>
  <si>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</si>
  <si>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</si>
  <si>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</si>
  <si>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</si>
  <si>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</si>
  <si>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</si>
  <si>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</si>
  <si>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</si>
  <si>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</si>
  <si>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</si>
  <si>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</si>
  <si>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</si>
  <si>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</si>
  <si>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</si>
  <si>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</si>
  <si>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</si>
  <si>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</si>
  <si>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</si>
  <si>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</si>
  <si>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</si>
  <si>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</si>
  <si>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</si>
  <si>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</si>
  <si>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</si>
  <si>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</si>
  <si>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</si>
  <si>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</si>
  <si>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</si>
  <si>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</si>
  <si>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</si>
  <si>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</si>
  <si>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</si>
  <si>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</si>
  <si>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</si>
  <si>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</si>
  <si>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</si>
  <si>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</si>
  <si>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</si>
  <si>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</si>
  <si>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</si>
  <si>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</si>
  <si>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</si>
  <si>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</si>
  <si>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</si>
  <si>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</si>
  <si>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</si>
  <si>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</si>
  <si>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</si>
  <si>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</si>
  <si>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</si>
  <si>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</si>
  <si>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</si>
  <si>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</si>
  <si>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</si>
  <si>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</si>
  <si>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</si>
  <si>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</si>
  <si>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</si>
  <si>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</si>
  <si>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</si>
  <si>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</si>
  <si>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</si>
  <si>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</si>
  <si>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</si>
  <si>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</si>
  <si>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</si>
  <si>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</si>
  <si>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</si>
  <si>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</si>
  <si>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</si>
  <si>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</si>
  <si>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</si>
  <si>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</si>
  <si>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</si>
  <si>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</si>
  <si>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</si>
  <si>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</si>
  <si>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</si>
  <si>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</si>
  <si>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</si>
  <si>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</si>
  <si>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</si>
  <si>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</si>
  <si>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</si>
  <si>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</si>
  <si>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</si>
  <si>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</si>
  <si>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</si>
  <si>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</si>
  <si>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</si>
  <si>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</si>
  <si>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</si>
  <si>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</si>
  <si>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</si>
  <si>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</si>
  <si>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</si>
  <si>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</si>
  <si>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</si>
  <si>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</si>
  <si>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</si>
  <si>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</si>
  <si>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</si>
  <si>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</si>
  <si>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</si>
  <si>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</si>
  <si>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</si>
  <si>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</si>
  <si>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</si>
  <si>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</si>
  <si>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</si>
  <si>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</si>
  <si>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</si>
  <si>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</si>
  <si>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</si>
  <si>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</si>
  <si>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</si>
  <si>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</si>
  <si>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</si>
  <si>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</si>
  <si>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</si>
  <si>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</si>
  <si>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</si>
  <si>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</si>
  <si>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</si>
  <si>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</si>
  <si>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</si>
  <si>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</si>
  <si>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</si>
  <si>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</si>
  <si>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</si>
  <si>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</si>
  <si>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</si>
  <si>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</si>
  <si>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</si>
  <si>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</si>
  <si>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</si>
  <si>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</si>
  <si>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</si>
  <si>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</si>
  <si>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</si>
  <si>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</si>
  <si>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</si>
  <si>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</si>
  <si>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</si>
  <si>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</si>
  <si>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</si>
  <si>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</si>
  <si>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</si>
  <si>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</si>
  <si>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</si>
  <si>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</si>
  <si>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</si>
  <si>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</si>
  <si>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</si>
  <si>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</si>
  <si>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</si>
  <si>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</si>
  <si>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</si>
  <si>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</si>
  <si>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</si>
  <si>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</si>
  <si>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</si>
  <si>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</si>
  <si>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</si>
  <si>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</si>
  <si>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</si>
  <si>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</si>
  <si>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</si>
  <si>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</si>
  <si>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</si>
  <si>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</si>
  <si>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</si>
  <si>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</si>
  <si>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</si>
  <si>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</si>
  <si>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</si>
  <si>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</si>
  <si>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</si>
  <si>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</si>
  <si>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</si>
  <si>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</si>
  <si>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</si>
  <si>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</si>
  <si>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</si>
  <si>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</si>
  <si>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</si>
  <si>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</si>
  <si>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</si>
  <si>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</si>
  <si>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</si>
  <si>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</si>
  <si>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</si>
  <si>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</si>
  <si>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</si>
  <si>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</si>
  <si>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</si>
  <si>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</si>
  <si>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</si>
  <si>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</si>
  <si>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</si>
  <si>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</si>
  <si>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</si>
  <si>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</si>
  <si>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</si>
  <si>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</si>
  <si>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</si>
  <si>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</si>
  <si>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</si>
  <si>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</si>
  <si>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</si>
  <si>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</si>
  <si>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</si>
  <si>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</si>
  <si>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</si>
  <si>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</si>
  <si>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</si>
  <si>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</si>
  <si>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</si>
  <si>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</si>
  <si>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</si>
  <si>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</si>
  <si>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</si>
  <si>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</si>
  <si>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</si>
  <si>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</si>
  <si>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</si>
  <si>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</si>
  <si>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</si>
  <si>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</si>
  <si>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</si>
  <si>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</si>
  <si>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</si>
  <si>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</si>
  <si>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</si>
  <si>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</si>
  <si>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</si>
  <si>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</si>
  <si>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</si>
  <si>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</si>
  <si>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</si>
  <si>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</si>
  <si>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</si>
  <si>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</si>
  <si>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</si>
  <si>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</si>
  <si>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</si>
  <si>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</si>
  <si>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</si>
  <si>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</si>
  <si>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</si>
  <si>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</si>
  <si>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</si>
  <si>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</si>
  <si>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</si>
  <si>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</si>
  <si>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</si>
  <si>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</si>
  <si>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</si>
  <si>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</si>
  <si>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</si>
  <si>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</si>
  <si>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</si>
  <si>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</si>
  <si>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</si>
  <si>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</si>
  <si>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</si>
  <si>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</si>
  <si>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</si>
  <si>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</si>
  <si>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</si>
  <si>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</si>
  <si>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</si>
  <si>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</si>
  <si>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</si>
  <si>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</si>
  <si>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</si>
  <si>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</si>
  <si>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</si>
  <si>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</si>
  <si>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</si>
  <si>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</si>
  <si>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</si>
  <si>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</si>
  <si>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</si>
  <si>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</si>
  <si>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</si>
  <si>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</si>
  <si>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</si>
  <si>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</si>
  <si>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</si>
  <si>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</si>
  <si>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</si>
  <si>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</si>
  <si>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</si>
  <si>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</si>
  <si>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</si>
  <si>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</si>
  <si>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</si>
  <si>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</si>
  <si>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</si>
  <si>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</si>
  <si>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</si>
  <si>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</si>
  <si>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</si>
  <si>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</si>
  <si>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</si>
  <si>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</si>
  <si>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</si>
  <si>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</si>
  <si>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</si>
  <si>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</si>
  <si>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</si>
  <si>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</si>
  <si>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</si>
  <si>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</si>
  <si>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</si>
  <si>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</si>
  <si>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</si>
  <si>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</si>
  <si>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</si>
  <si>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</si>
  <si>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</si>
  <si>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</si>
  <si>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</si>
  <si>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</si>
  <si>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</si>
  <si>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</si>
  <si>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</si>
  <si>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</si>
  <si>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</si>
  <si>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</si>
  <si>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</si>
  <si>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</si>
  <si>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</si>
  <si>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</si>
  <si>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</si>
  <si>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</si>
  <si>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</si>
  <si>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</si>
  <si>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</si>
  <si>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</si>
  <si>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</si>
  <si>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</si>
  <si>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</si>
  <si>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</si>
  <si>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</si>
  <si>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</si>
  <si>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</si>
  <si>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</si>
  <si>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</si>
  <si>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</si>
  <si>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</si>
  <si>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</si>
  <si>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</si>
  <si>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</si>
  <si>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</si>
  <si>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</si>
  <si>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</si>
  <si>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</si>
  <si>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</si>
  <si>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</si>
  <si>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</si>
  <si>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</si>
  <si>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</si>
  <si>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</si>
  <si>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</si>
  <si>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</si>
  <si>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</si>
  <si>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</si>
  <si>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</si>
  <si>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</si>
  <si>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</si>
  <si>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</si>
  <si>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</si>
  <si>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</si>
  <si>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</si>
  <si>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</si>
  <si>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</si>
  <si>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</si>
  <si>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</si>
  <si>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</si>
  <si>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</si>
  <si>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</si>
  <si>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</si>
  <si>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</si>
  <si>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</si>
  <si>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</si>
  <si>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</si>
  <si>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</si>
  <si>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</si>
  <si>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</si>
  <si>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</si>
  <si>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</si>
  <si>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</si>
  <si>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</si>
  <si>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</si>
  <si>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</si>
  <si>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</si>
  <si>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</si>
  <si>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</si>
  <si>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</si>
  <si>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</si>
  <si>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</si>
  <si>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</si>
  <si>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</si>
  <si>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</si>
  <si>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</si>
  <si>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</si>
  <si>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</si>
  <si>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</si>
  <si>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</si>
  <si>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</si>
  <si>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</si>
  <si>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</si>
  <si>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</si>
  <si>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</si>
  <si>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</si>
  <si>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</si>
  <si>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</si>
  <si>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</si>
  <si>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</si>
  <si>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</si>
  <si>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</si>
  <si>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</si>
  <si>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</si>
  <si>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</si>
  <si>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</si>
  <si>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</si>
  <si>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</si>
  <si>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</si>
  <si>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</si>
  <si>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</si>
  <si>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</si>
  <si>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</si>
  <si>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</si>
  <si>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</si>
  <si>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</si>
  <si>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</si>
  <si>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</si>
  <si>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</si>
  <si>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</si>
  <si>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</si>
  <si>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</si>
  <si>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</si>
  <si>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</si>
  <si>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</si>
  <si>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</si>
  <si>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</si>
  <si>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</si>
  <si>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</si>
  <si>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</si>
  <si>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</si>
  <si>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</si>
  <si>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</si>
  <si>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</si>
  <si>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</si>
  <si>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</si>
  <si>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</si>
  <si>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</si>
  <si>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</si>
  <si>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</si>
  <si>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</si>
  <si>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</si>
  <si>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</si>
  <si>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</si>
  <si>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</si>
  <si>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</si>
  <si>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</si>
  <si>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</si>
  <si>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</si>
  <si>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</si>
  <si>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</si>
  <si>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</si>
  <si>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</si>
  <si>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</si>
  <si>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</si>
  <si>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</si>
  <si>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</si>
  <si>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</si>
  <si>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</si>
  <si>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</si>
  <si>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</si>
  <si>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</si>
  <si>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</si>
  <si>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</si>
  <si>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</si>
  <si>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</si>
  <si>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</si>
  <si>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</si>
  <si>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</si>
  <si>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</si>
  <si>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</si>
  <si>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</si>
  <si>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</si>
  <si>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</si>
  <si>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</si>
  <si>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</si>
  <si>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</si>
  <si>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</si>
  <si>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</si>
  <si>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</si>
  <si>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</si>
  <si>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</si>
  <si>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</si>
  <si>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</si>
  <si>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</si>
  <si>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</si>
  <si>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</si>
  <si>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</si>
  <si>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</si>
  <si>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</si>
  <si>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</si>
  <si>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</si>
  <si>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</si>
  <si>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</si>
  <si>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</si>
  <si>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</si>
  <si>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</si>
  <si>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</si>
  <si>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</si>
  <si>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</si>
  <si>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</si>
  <si>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</si>
  <si>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</si>
  <si>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</si>
  <si>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</si>
  <si>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</si>
  <si>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</si>
  <si>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</si>
  <si>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</si>
  <si>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</si>
  <si>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</si>
  <si>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</si>
  <si>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</si>
  <si>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</si>
  <si>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</si>
  <si>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</si>
  <si>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</si>
  <si>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</si>
  <si>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</si>
  <si>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</si>
  <si>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</si>
  <si>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</si>
  <si>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</si>
  <si>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</si>
  <si>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</si>
  <si>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</si>
  <si>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</si>
  <si>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</si>
  <si>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</si>
  <si>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</si>
  <si>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</si>
  <si>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</si>
  <si>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</si>
  <si>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</si>
  <si>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</si>
  <si>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</si>
  <si>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</si>
  <si>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</si>
  <si>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</si>
  <si>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</si>
  <si>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</si>
  <si>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</si>
  <si>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</si>
  <si>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</si>
  <si>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</si>
  <si>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</si>
  <si>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</si>
  <si>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</si>
  <si>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</si>
  <si>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</si>
  <si>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</si>
  <si>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</si>
  <si>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</si>
  <si>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</si>
  <si>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</si>
  <si>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</si>
  <si>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</si>
  <si>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</si>
  <si>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</si>
  <si>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</si>
  <si>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</si>
  <si>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</si>
  <si>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</si>
  <si>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</si>
  <si>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</si>
  <si>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</si>
  <si>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</si>
  <si>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</si>
  <si>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</si>
  <si>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</si>
  <si>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</si>
  <si>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</si>
  <si>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</si>
  <si>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</si>
  <si>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</si>
  <si>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</si>
  <si>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</si>
  <si>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</si>
  <si>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</si>
  <si>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</si>
  <si>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</si>
  <si>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</si>
  <si>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</si>
  <si>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</si>
  <si>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</si>
  <si>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</si>
  <si>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</si>
  <si>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</si>
  <si>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</si>
  <si>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</si>
  <si>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</si>
  <si>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</si>
  <si>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</si>
  <si>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</si>
  <si>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</si>
  <si>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</si>
  <si>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</si>
  <si>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</si>
  <si>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</si>
  <si>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</si>
  <si>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</si>
  <si>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</si>
  <si>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</si>
  <si>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</si>
  <si>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</si>
  <si>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</si>
  <si>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</si>
  <si>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</si>
  <si>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</si>
  <si>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</si>
  <si>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</si>
  <si>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</si>
  <si>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</si>
  <si>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</si>
  <si>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</si>
  <si>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</si>
  <si>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</si>
  <si>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</si>
  <si>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</si>
  <si>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</si>
  <si>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</si>
  <si>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</si>
  <si>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</si>
  <si>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</si>
  <si>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</si>
  <si>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</si>
  <si>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</si>
  <si>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</si>
  <si>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</si>
  <si>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</si>
  <si>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</si>
  <si>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</si>
  <si>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</si>
  <si>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</si>
  <si>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</si>
  <si>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</si>
  <si>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</si>
  <si>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</si>
  <si>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</si>
  <si>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</si>
  <si>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</si>
  <si>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</si>
  <si>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</si>
  <si>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</si>
  <si>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</si>
  <si>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</si>
  <si>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</si>
  <si>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</si>
  <si>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</si>
  <si>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</si>
  <si>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</si>
  <si>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</si>
  <si>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</si>
  <si>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</si>
  <si>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</si>
  <si>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</si>
  <si>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</si>
  <si>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</si>
  <si>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</si>
  <si>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</si>
  <si>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</si>
  <si>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</si>
  <si>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</si>
  <si>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</si>
  <si>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</si>
  <si>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</si>
  <si>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</si>
  <si>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</si>
  <si>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</si>
  <si>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</si>
  <si>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</si>
  <si>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</si>
  <si>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</si>
  <si>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</si>
  <si>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</si>
  <si>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</si>
  <si>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</si>
  <si>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</si>
  <si>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</si>
  <si>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</si>
  <si>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</si>
  <si>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</si>
  <si>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</si>
  <si>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</si>
  <si>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</si>
  <si>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</si>
  <si>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</si>
  <si>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</si>
  <si>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</si>
  <si>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</si>
  <si>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</si>
  <si>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</si>
  <si>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</si>
  <si>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</si>
  <si>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</si>
  <si>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</si>
  <si>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</si>
  <si>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</si>
  <si>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</si>
  <si>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</si>
  <si>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</si>
  <si>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</si>
  <si>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</si>
  <si>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</si>
  <si>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</si>
  <si>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</si>
  <si>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</si>
  <si>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</si>
  <si>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</si>
  <si>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</si>
  <si>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</si>
  <si>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</si>
  <si>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</si>
  <si>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</si>
  <si>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</si>
  <si>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</si>
  <si>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</si>
  <si>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</si>
  <si>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</si>
  <si>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</si>
  <si>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</si>
  <si>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</si>
  <si>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</si>
  <si>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</si>
  <si>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</si>
  <si>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</si>
  <si>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</si>
  <si>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</si>
  <si>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</si>
  <si>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</si>
  <si>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</si>
  <si>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</si>
  <si>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</si>
  <si>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</si>
  <si>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</si>
  <si>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</si>
  <si>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</si>
  <si>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</si>
  <si>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</si>
  <si>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</si>
  <si>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</si>
  <si>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</si>
  <si>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</si>
  <si>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</si>
  <si>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</si>
  <si>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</si>
  <si>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</si>
  <si>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</si>
  <si>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</si>
  <si>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</si>
  <si>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</si>
  <si>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</si>
  <si>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</si>
  <si>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</si>
  <si>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</si>
  <si>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</si>
  <si>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</si>
  <si>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</si>
  <si>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</si>
  <si>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</si>
  <si>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</si>
  <si>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</si>
  <si>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</si>
  <si>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</si>
  <si>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</si>
  <si>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</si>
  <si>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</si>
  <si>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</si>
  <si>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</si>
  <si>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</si>
  <si>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</si>
  <si>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</si>
  <si>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</si>
  <si>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</si>
  <si>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</si>
  <si>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</si>
  <si>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</si>
  <si>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</si>
  <si>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</si>
  <si>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</si>
  <si>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</si>
  <si>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</si>
  <si>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</si>
  <si>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</si>
  <si>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</si>
  <si>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</si>
  <si>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</si>
  <si>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</si>
  <si>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</si>
  <si>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</si>
  <si>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</si>
  <si>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</si>
  <si>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</si>
  <si>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</si>
  <si>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</si>
  <si>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</si>
  <si>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</si>
  <si>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</si>
  <si>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</si>
  <si>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</si>
  <si>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</si>
  <si>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</si>
  <si>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</si>
  <si>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</si>
  <si>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</si>
  <si>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</si>
  <si>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</si>
  <si>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</si>
  <si>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</si>
  <si>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</si>
  <si>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</si>
  <si>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</si>
  <si>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</si>
  <si>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</si>
  <si>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</si>
  <si>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</si>
  <si>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</si>
  <si>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</si>
  <si>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</si>
  <si>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</si>
  <si>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</si>
  <si>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</si>
  <si>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</si>
  <si>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</si>
  <si>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</si>
  <si>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</si>
  <si>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</si>
  <si>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</si>
  <si>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</si>
  <si>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</si>
  <si>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</si>
  <si>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</si>
  <si>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</si>
  <si>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</si>
  <si>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</si>
  <si>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</si>
  <si>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</si>
  <si>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</si>
  <si>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</si>
  <si>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</si>
  <si>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</si>
  <si>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</si>
  <si>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</si>
  <si>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</si>
  <si>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</si>
  <si>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</si>
  <si>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</si>
  <si>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</si>
  <si>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</si>
  <si>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</si>
  <si>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</si>
  <si>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</si>
  <si>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</si>
  <si>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</si>
  <si>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</si>
  <si>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</si>
  <si>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</si>
  <si>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</si>
  <si>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</si>
  <si>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</si>
  <si>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</si>
  <si>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</si>
  <si>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</si>
  <si>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</si>
  <si>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</si>
  <si>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</si>
  <si>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</si>
  <si>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</si>
  <si>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</si>
  <si>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</si>
  <si>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</si>
  <si>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</si>
  <si>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</si>
  <si>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</si>
  <si>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</si>
  <si>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</si>
  <si>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</si>
  <si>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</si>
  <si>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</si>
  <si>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</si>
  <si>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</si>
  <si>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</si>
  <si>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</si>
  <si>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</si>
  <si>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</si>
  <si>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</si>
  <si>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</si>
  <si>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</si>
  <si>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</si>
  <si>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</si>
  <si>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</si>
  <si>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</si>
  <si>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</si>
  <si>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</si>
  <si>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</si>
  <si>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</si>
  <si>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</si>
  <si>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</si>
  <si>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</si>
  <si>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</si>
  <si>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</si>
  <si>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</si>
  <si>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</si>
  <si>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</si>
  <si>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</si>
  <si>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</si>
  <si>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</si>
  <si>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</si>
  <si>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</si>
  <si>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</si>
  <si>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</si>
  <si>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</si>
  <si>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</si>
  <si>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</si>
  <si>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</si>
  <si>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</si>
  <si>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</si>
  <si>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</si>
  <si>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</si>
  <si>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</si>
  <si>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</si>
  <si>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</si>
  <si>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</si>
  <si>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</si>
  <si>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</si>
  <si>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</si>
  <si>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</si>
  <si>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</si>
  <si>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</si>
  <si>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</si>
  <si>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</si>
  <si>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</si>
  <si>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</si>
  <si>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</si>
  <si>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</si>
  <si>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</si>
  <si>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</si>
  <si>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</si>
  <si>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</si>
  <si>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</si>
  <si>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</si>
  <si>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</si>
  <si>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</si>
  <si>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</si>
  <si>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</si>
  <si>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</si>
  <si>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</si>
  <si>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</si>
  <si>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</si>
  <si>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</si>
  <si>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</si>
  <si>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</si>
  <si>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</si>
  <si>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</si>
  <si>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</si>
  <si>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</si>
  <si>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</si>
  <si>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</si>
  <si>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</si>
  <si>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</si>
  <si>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</si>
  <si>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</si>
  <si>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</si>
  <si>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</si>
  <si>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</si>
  <si>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</si>
  <si>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</si>
  <si>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</si>
  <si>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</si>
  <si>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</si>
  <si>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</si>
  <si>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</si>
  <si>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</si>
  <si>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</si>
  <si>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</si>
  <si>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</si>
  <si>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</si>
  <si>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</si>
  <si>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</si>
  <si>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</si>
  <si>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</si>
  <si>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</si>
  <si>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</si>
  <si>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</si>
  <si>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</si>
  <si>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</si>
  <si>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</si>
  <si>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</si>
  <si>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</si>
  <si>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</si>
  <si>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</si>
  <si>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</si>
  <si>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</si>
  <si>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</si>
  <si>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</si>
  <si>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</si>
  <si>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</si>
  <si>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</si>
  <si>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</si>
  <si>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</si>
  <si>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</si>
  <si>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</si>
  <si>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</si>
  <si>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</si>
  <si>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</si>
  <si>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</si>
  <si>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</si>
  <si>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</si>
  <si>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</si>
  <si>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</si>
  <si>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</si>
  <si>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</si>
  <si>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</si>
  <si>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</si>
  <si>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</si>
  <si>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</si>
  <si>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</si>
  <si>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</si>
  <si>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</si>
  <si>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</si>
  <si>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</si>
  <si>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</si>
  <si>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</si>
  <si>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</si>
  <si>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</si>
  <si>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</si>
  <si>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</si>
  <si>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</si>
  <si>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</si>
  <si>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</si>
  <si>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</si>
  <si>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</si>
  <si>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</si>
  <si>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</si>
  <si>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</si>
  <si>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</si>
  <si>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</si>
  <si>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</si>
  <si>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</si>
  <si>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</si>
  <si>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</si>
  <si>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</si>
  <si>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</si>
  <si>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</si>
  <si>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</si>
  <si>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</si>
  <si>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</si>
  <si>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</si>
  <si>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</si>
  <si>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</si>
  <si>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</si>
  <si>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</si>
  <si>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</si>
  <si>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</si>
  <si>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</si>
  <si>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</si>
  <si>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</si>
  <si>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</si>
  <si>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</si>
  <si>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</si>
  <si>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</si>
  <si>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</si>
  <si>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</si>
  <si>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</si>
  <si>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</si>
  <si>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</si>
  <si>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</si>
  <si>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</si>
  <si>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</si>
  <si>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</si>
  <si>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</si>
  <si>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</si>
  <si>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</si>
  <si>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</si>
  <si>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</si>
  <si>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</si>
  <si>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</si>
  <si>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</si>
  <si>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</si>
  <si>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</si>
  <si>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</si>
  <si>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</si>
  <si>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</si>
  <si>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</si>
  <si>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</si>
  <si>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</si>
  <si>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</si>
  <si>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</si>
  <si>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</si>
  <si>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</si>
  <si>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</si>
  <si>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</si>
  <si>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</si>
  <si>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</si>
  <si>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</si>
  <si>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</si>
  <si>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</si>
  <si>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</si>
  <si>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</si>
  <si>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</si>
  <si>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</si>
  <si>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</si>
  <si>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</si>
  <si>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</si>
  <si>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</si>
  <si>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</si>
  <si>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</si>
  <si>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</si>
  <si>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</si>
  <si>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</si>
  <si>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</si>
  <si>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</si>
  <si>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</si>
  <si>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</si>
  <si>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</si>
  <si>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</si>
  <si>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</si>
  <si>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</si>
  <si>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</si>
  <si>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</si>
  <si>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</si>
  <si>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</si>
  <si>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</si>
  <si>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</si>
  <si>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</si>
  <si>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</si>
  <si>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</si>
  <si>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</si>
  <si>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</si>
  <si>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</si>
  <si>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</si>
  <si>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</si>
  <si>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</si>
  <si>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</si>
  <si>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</si>
  <si>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</si>
  <si>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</si>
  <si>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</si>
  <si>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</si>
  <si>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</si>
  <si>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</si>
  <si>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</si>
  <si>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</si>
  <si>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</si>
  <si>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</si>
  <si>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</si>
  <si>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</si>
  <si>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</si>
  <si>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</si>
  <si>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</si>
  <si>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</si>
  <si>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</si>
  <si>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</si>
  <si>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</si>
  <si>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</si>
  <si>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</si>
  <si>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</si>
  <si>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</si>
  <si>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</si>
  <si>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</si>
  <si>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</si>
  <si>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</si>
  <si>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</si>
  <si>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</si>
  <si>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</si>
  <si>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</si>
  <si>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</si>
  <si>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</si>
  <si>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</si>
  <si>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</si>
  <si>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</si>
  <si>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</si>
  <si>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</si>
  <si>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</si>
  <si>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</si>
  <si>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</si>
  <si>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</si>
  <si>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</si>
  <si>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</si>
  <si>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</si>
  <si>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</si>
  <si>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</si>
  <si>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</si>
  <si>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</si>
  <si>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</si>
  <si>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</si>
  <si>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</si>
  <si>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</si>
  <si>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</si>
  <si>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</si>
  <si>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</si>
  <si>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</si>
  <si>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</si>
  <si>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</si>
  <si>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</si>
  <si>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</si>
  <si>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</si>
  <si>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</si>
  <si>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</si>
  <si>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</si>
  <si>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</si>
  <si>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</si>
  <si>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</si>
  <si>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</si>
  <si>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</si>
  <si>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</si>
  <si>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</si>
  <si>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</si>
  <si>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</si>
  <si>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</si>
  <si>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</si>
  <si>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</si>
  <si>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</si>
  <si>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</si>
  <si>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</si>
  <si>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</si>
  <si>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</si>
  <si>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</si>
  <si>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</si>
  <si>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</si>
  <si>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</si>
  <si>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</si>
  <si>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</si>
  <si>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</si>
  <si>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</si>
  <si>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</si>
  <si>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</si>
  <si>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</si>
  <si>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</si>
  <si>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</si>
  <si>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</si>
  <si>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</si>
  <si>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</si>
  <si>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</si>
  <si>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</si>
  <si>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</si>
  <si>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</si>
  <si>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</si>
  <si>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</si>
  <si>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</si>
  <si>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</si>
  <si>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</si>
  <si>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</si>
  <si>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</si>
  <si>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</si>
  <si>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</si>
  <si>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</si>
  <si>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</si>
  <si>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</si>
  <si>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</si>
  <si>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</si>
  <si>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</si>
  <si>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</si>
  <si>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</si>
  <si>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</si>
  <si>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</si>
  <si>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</si>
  <si>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</si>
  <si>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</si>
  <si>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</si>
  <si>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</si>
  <si>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</si>
  <si>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</si>
  <si>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</si>
  <si>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</si>
  <si>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</si>
  <si>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</si>
  <si>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</si>
  <si>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</si>
  <si>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</si>
  <si>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</si>
  <si>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</si>
  <si>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</si>
  <si>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</si>
  <si>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</si>
  <si>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</si>
  <si>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</si>
  <si>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</si>
  <si>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</si>
  <si>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</si>
  <si>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</si>
  <si>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</si>
  <si>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</si>
  <si>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</si>
  <si>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</si>
  <si>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</si>
  <si>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</si>
  <si>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</si>
  <si>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</si>
  <si>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</si>
  <si>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</si>
  <si>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</si>
  <si>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</si>
  <si>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</si>
  <si>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</si>
  <si>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</si>
  <si>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</si>
  <si>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</si>
  <si>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</si>
  <si>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</si>
  <si>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</si>
  <si>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</si>
  <si>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</si>
  <si>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</si>
  <si>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</si>
  <si>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</si>
  <si>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</si>
  <si>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</si>
  <si>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</si>
  <si>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</si>
  <si>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</si>
  <si>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</si>
  <si>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</si>
  <si>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</si>
  <si>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</si>
  <si>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</si>
  <si>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</si>
  <si>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</si>
  <si>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</si>
  <si>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</si>
  <si>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</si>
  <si>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</si>
  <si>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</si>
  <si>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</si>
  <si>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</si>
  <si>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</si>
  <si>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</si>
  <si>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</si>
  <si>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</si>
  <si>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</si>
  <si>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</si>
  <si>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</si>
  <si>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</si>
  <si>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</si>
  <si>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</si>
  <si>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</si>
  <si>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</si>
  <si>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</si>
  <si>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</si>
  <si>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</si>
  <si>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</si>
  <si>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</si>
  <si>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</si>
  <si>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</si>
  <si>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</si>
  <si>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</si>
  <si>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</si>
  <si>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</si>
  <si>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</si>
  <si>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</si>
  <si>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</si>
  <si>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</si>
  <si>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</si>
  <si>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</si>
  <si>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</si>
  <si>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</si>
  <si>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</si>
  <si>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</si>
  <si>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</si>
  <si>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</si>
  <si>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</si>
  <si>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</si>
  <si>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</si>
  <si>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</si>
  <si>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</si>
  <si>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</si>
  <si>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</si>
  <si>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</si>
  <si>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</si>
  <si>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</si>
  <si>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</si>
  <si>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</si>
  <si>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</si>
  <si>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</si>
  <si>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</si>
  <si>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</si>
  <si>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</si>
  <si>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</si>
  <si>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</si>
  <si>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</si>
  <si>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</si>
  <si>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</si>
  <si>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</si>
  <si>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</si>
  <si>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</si>
  <si>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</si>
  <si>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</si>
  <si>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</si>
  <si>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</si>
  <si>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</si>
  <si>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</si>
  <si>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</si>
  <si>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</si>
  <si>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</si>
  <si>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</si>
  <si>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</si>
  <si>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</si>
  <si>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</si>
  <si>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</si>
  <si>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</si>
  <si>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</si>
  <si>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</si>
  <si>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</si>
  <si>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</si>
  <si>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</si>
  <si>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</si>
  <si>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</si>
  <si>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</si>
  <si>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</si>
  <si>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</si>
  <si>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</si>
  <si>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</si>
  <si>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</si>
  <si>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</si>
  <si>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</si>
  <si>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</si>
  <si>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</si>
  <si>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</si>
  <si>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</si>
  <si>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</si>
  <si>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</si>
  <si>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</si>
  <si>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</si>
  <si>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</si>
  <si>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</si>
  <si>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</si>
  <si>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</si>
  <si>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</si>
  <si>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</si>
  <si>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</si>
  <si>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</si>
  <si>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</si>
  <si>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</si>
  <si>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</si>
  <si>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</si>
  <si>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</si>
  <si>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</si>
  <si>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</si>
  <si>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</si>
  <si>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</si>
  <si>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</si>
  <si>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</si>
  <si>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</si>
  <si>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</si>
  <si>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</si>
  <si>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</si>
  <si>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</si>
  <si>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</si>
  <si>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</si>
  <si>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</si>
  <si>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</si>
  <si>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</si>
  <si>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</si>
  <si>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</si>
  <si>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</si>
  <si>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</si>
  <si>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</si>
  <si>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</si>
  <si>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</si>
  <si>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</si>
  <si>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</si>
  <si>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</si>
  <si>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</si>
  <si>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</si>
  <si>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</si>
  <si>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</si>
  <si>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</si>
  <si>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</si>
  <si>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</si>
  <si>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</si>
  <si>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</si>
  <si>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</si>
  <si>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</si>
  <si>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</si>
  <si>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</si>
  <si>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</si>
  <si>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</si>
  <si>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</si>
  <si>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</si>
  <si>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</si>
  <si>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</si>
  <si>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</si>
  <si>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</si>
  <si>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</si>
  <si>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</si>
  <si>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</si>
  <si>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</si>
  <si>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</si>
  <si>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</si>
  <si>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</si>
  <si>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</si>
  <si>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</si>
  <si>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</si>
  <si>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</si>
  <si>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</si>
  <si>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</si>
  <si>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</si>
  <si>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</si>
  <si>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</si>
  <si>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</si>
  <si>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</si>
  <si>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</si>
  <si>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</si>
  <si>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</si>
  <si>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</si>
  <si>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</si>
  <si>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</si>
  <si>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</si>
  <si>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</si>
  <si>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</si>
  <si>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</si>
  <si>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</si>
  <si>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</si>
  <si>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</si>
  <si>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</si>
  <si>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</si>
  <si>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</si>
  <si>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</si>
  <si>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</si>
  <si>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</si>
  <si>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</si>
  <si>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</si>
  <si>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</si>
  <si>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</si>
  <si>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</si>
  <si>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</si>
  <si>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</si>
  <si>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</si>
  <si>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</si>
  <si>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</si>
  <si>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</si>
  <si>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</si>
  <si>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</si>
  <si>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</si>
  <si>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</si>
  <si>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</si>
  <si>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</si>
  <si>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</si>
  <si>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</si>
  <si>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</si>
  <si>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</si>
  <si>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</si>
  <si>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</si>
  <si>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</si>
  <si>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</si>
  <si>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</si>
  <si>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</si>
  <si>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</si>
  <si>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</si>
  <si>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</si>
  <si>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</si>
  <si>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</si>
  <si>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</si>
  <si>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</si>
  <si>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</si>
  <si>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</si>
  <si>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</si>
  <si>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</si>
  <si>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</si>
  <si>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</si>
  <si>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</si>
  <si>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</si>
  <si>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</si>
  <si>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</si>
  <si>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</si>
  <si>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</si>
  <si>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</si>
  <si>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</si>
  <si>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</si>
  <si>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</si>
  <si>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</si>
  <si>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</si>
  <si>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</si>
  <si>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</si>
  <si>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</si>
  <si>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</si>
  <si>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</si>
  <si>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</si>
  <si>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</si>
  <si>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</si>
  <si>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</si>
  <si>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</si>
  <si>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</si>
  <si>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</si>
  <si>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</si>
  <si>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</si>
  <si>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</si>
  <si>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</si>
  <si>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</si>
  <si>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</si>
  <si>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</si>
  <si>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</si>
  <si>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</si>
  <si>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</si>
  <si>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</si>
  <si>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</si>
  <si>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</si>
  <si>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</si>
  <si>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</si>
  <si>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</si>
  <si>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</si>
  <si>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</si>
  <si>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</si>
  <si>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</si>
  <si>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</si>
  <si>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</si>
  <si>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</si>
  <si>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</si>
  <si>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</si>
  <si>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</si>
  <si>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</si>
  <si>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</si>
  <si>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</si>
  <si>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</si>
  <si>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</si>
  <si>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</si>
  <si>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</si>
  <si>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</si>
  <si>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</si>
  <si>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</si>
  <si>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</si>
  <si>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</si>
  <si>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</si>
  <si>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</si>
  <si>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</si>
  <si>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</si>
  <si>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</si>
  <si>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</si>
  <si>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</si>
  <si>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</si>
  <si>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</si>
  <si>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</si>
  <si>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</si>
  <si>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</si>
  <si>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</si>
  <si>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</si>
  <si>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</si>
  <si>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</si>
  <si>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</si>
  <si>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</si>
  <si>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</si>
  <si>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</si>
  <si>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</si>
  <si>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</si>
  <si>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</si>
  <si>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</si>
  <si>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</si>
  <si>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</si>
  <si>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</si>
  <si>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</si>
  <si>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</si>
  <si>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</si>
  <si>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</si>
  <si>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</si>
  <si>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</si>
  <si>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</si>
  <si>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</si>
  <si>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</si>
  <si>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</si>
  <si>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</si>
  <si>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</si>
  <si>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</si>
  <si>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</si>
  <si>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</si>
  <si>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</si>
  <si>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</si>
  <si>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</si>
  <si>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</si>
  <si>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</si>
  <si>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</si>
  <si>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</si>
  <si>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</si>
  <si>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</si>
  <si>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</si>
  <si>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</si>
  <si>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</si>
  <si>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</si>
  <si>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</si>
  <si>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</si>
  <si>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</si>
  <si>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</si>
  <si>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</si>
  <si>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</si>
  <si>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</si>
  <si>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</si>
  <si>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</si>
  <si>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</si>
  <si>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</si>
  <si>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</si>
  <si>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</si>
  <si>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</si>
  <si>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</si>
  <si>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</si>
  <si>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</si>
  <si>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</si>
  <si>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</si>
  <si>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</si>
  <si>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</si>
  <si>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</si>
  <si>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</si>
  <si>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</si>
  <si>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</si>
  <si>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</si>
  <si>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</si>
  <si>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</si>
  <si>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</si>
  <si>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</si>
  <si>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</si>
  <si>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</si>
  <si>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</si>
  <si>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</si>
  <si>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</si>
  <si>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</si>
  <si>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</si>
  <si>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</si>
  <si>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</si>
  <si>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</si>
  <si>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</si>
  <si>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</si>
  <si>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</si>
  <si>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</si>
  <si>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</si>
  <si>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</si>
  <si>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</si>
  <si>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</si>
  <si>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</si>
  <si>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</si>
  <si>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</si>
  <si>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</si>
  <si>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</si>
  <si>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</si>
  <si>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</si>
  <si>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</si>
  <si>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</si>
  <si>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</si>
  <si>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</si>
  <si>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</si>
  <si>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</si>
  <si>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</si>
  <si>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</si>
  <si>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</si>
  <si>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</si>
  <si>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</si>
  <si>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</si>
  <si>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</si>
  <si>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</si>
  <si>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</si>
  <si>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</si>
  <si>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</si>
  <si>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</si>
  <si>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</si>
  <si>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</si>
  <si>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</si>
  <si>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</si>
  <si>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</si>
  <si>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</si>
  <si>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</si>
  <si>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</si>
  <si>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</si>
  <si>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</si>
  <si>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</si>
  <si>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</si>
  <si>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</si>
  <si>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</si>
  <si>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</si>
  <si>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</si>
  <si>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</si>
  <si>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</si>
  <si>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</si>
  <si>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</si>
  <si>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</si>
  <si>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</si>
  <si>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</si>
  <si>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</si>
  <si>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</si>
  <si>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</si>
  <si>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</si>
  <si>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</si>
  <si>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</si>
  <si>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</si>
  <si>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</si>
  <si>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</si>
  <si>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</si>
  <si>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</si>
  <si>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</si>
  <si>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</si>
  <si>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</si>
  <si>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</si>
  <si>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</si>
  <si>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</si>
  <si>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</si>
  <si>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</si>
  <si>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</si>
  <si>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</si>
  <si>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</si>
  <si>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</si>
  <si>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</si>
  <si>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</si>
  <si>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</si>
  <si>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</si>
  <si>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</si>
  <si>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</si>
  <si>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</si>
  <si>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</si>
  <si>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</si>
  <si>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</si>
  <si>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</si>
  <si>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</si>
  <si>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</si>
  <si>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</si>
  <si>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</si>
  <si>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</si>
  <si>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</si>
  <si>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</si>
  <si>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</si>
  <si>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</si>
  <si>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</si>
  <si>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</si>
  <si>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</si>
  <si>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</si>
  <si>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</si>
  <si>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</si>
  <si>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</si>
  <si>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</si>
  <si>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</si>
  <si>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</si>
  <si>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</si>
  <si>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</si>
  <si>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</si>
  <si>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</si>
  <si>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</si>
  <si>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</si>
  <si>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</si>
  <si>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</si>
  <si>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</si>
  <si>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</si>
  <si>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</si>
  <si>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</si>
  <si>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</si>
  <si>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</si>
  <si>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</si>
  <si>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</si>
  <si>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</si>
  <si>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</si>
  <si>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</si>
  <si>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</si>
  <si>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</si>
  <si>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</si>
  <si>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</si>
  <si>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</si>
  <si>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</si>
  <si>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</si>
  <si>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</si>
  <si>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</si>
  <si>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</si>
  <si>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</si>
  <si>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</si>
  <si>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</si>
  <si>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</si>
  <si>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</si>
  <si>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</si>
  <si>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</si>
  <si>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</si>
  <si>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</si>
  <si>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</si>
  <si>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</si>
  <si>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</si>
  <si>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</si>
  <si>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</si>
  <si>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</si>
  <si>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</si>
  <si>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</si>
  <si>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</si>
  <si>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</si>
  <si>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</si>
  <si>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</si>
  <si>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</si>
  <si>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</si>
  <si>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</si>
  <si>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</si>
  <si>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</si>
  <si>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</si>
  <si>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</si>
  <si>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</si>
  <si>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</si>
  <si>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</si>
  <si>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</si>
  <si>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</si>
  <si>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</si>
  <si>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</si>
  <si>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</si>
  <si>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</si>
  <si>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</si>
  <si>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</si>
  <si>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</si>
  <si>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</si>
  <si>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</si>
  <si>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</si>
  <si>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</si>
  <si>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</si>
  <si>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</si>
  <si>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</si>
  <si>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</si>
  <si>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</si>
  <si>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</si>
  <si>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</si>
  <si>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</si>
  <si>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</si>
  <si>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</si>
  <si>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</si>
  <si>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</si>
  <si>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</si>
  <si>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</si>
  <si>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</si>
  <si>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</si>
  <si>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</si>
  <si>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</si>
  <si>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</si>
  <si>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</si>
  <si>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</si>
  <si>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</si>
  <si>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</si>
  <si>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</si>
  <si>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</si>
  <si>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</si>
  <si>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</si>
  <si>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</si>
  <si>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</si>
  <si>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</si>
  <si>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</si>
  <si>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</si>
  <si>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</si>
  <si>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</si>
  <si>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</si>
  <si>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</si>
  <si>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</si>
  <si>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</si>
  <si>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</si>
  <si>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</si>
  <si>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</si>
  <si>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</si>
  <si>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</si>
  <si>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</si>
  <si>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</si>
  <si>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</si>
  <si>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</si>
  <si>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</si>
  <si>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</si>
  <si>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</si>
  <si>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</si>
  <si>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</si>
  <si>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</si>
  <si>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</si>
  <si>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</si>
  <si>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</si>
  <si>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</si>
  <si>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</si>
  <si>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</si>
  <si>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</si>
  <si>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</si>
  <si>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</si>
  <si>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</si>
  <si>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</si>
  <si>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</si>
  <si>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</si>
  <si>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</si>
  <si>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</si>
  <si>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</si>
  <si>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</si>
  <si>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</si>
  <si>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</si>
  <si>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</si>
  <si>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</si>
  <si>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</si>
  <si>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</si>
  <si>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</si>
  <si>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</si>
  <si>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</si>
  <si>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</si>
  <si>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</si>
  <si>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</si>
  <si>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</si>
  <si>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</si>
  <si>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</si>
  <si>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</si>
  <si>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</si>
  <si>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</si>
  <si>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</si>
  <si>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</si>
  <si>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</si>
  <si>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</si>
  <si>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</si>
  <si>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</si>
  <si>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</si>
  <si>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</si>
  <si>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</si>
  <si>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</si>
  <si>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</si>
  <si>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</si>
  <si>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</si>
  <si>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</si>
  <si>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</si>
  <si>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</si>
  <si>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</si>
  <si>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</si>
  <si>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</si>
  <si>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</si>
  <si>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</si>
  <si>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</si>
  <si>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</si>
  <si>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</si>
  <si>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</si>
  <si>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</si>
  <si>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</si>
  <si>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</si>
  <si>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</si>
  <si>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</si>
  <si>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</si>
  <si>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</si>
  <si>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</si>
  <si>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</si>
  <si>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</si>
  <si>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</si>
  <si>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</si>
  <si>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</si>
  <si>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</si>
  <si>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</si>
  <si>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</si>
  <si>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</si>
  <si>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</si>
  <si>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</si>
  <si>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</si>
  <si>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</si>
  <si>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</si>
  <si>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</si>
  <si>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</si>
  <si>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</si>
  <si>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</si>
  <si>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</si>
  <si>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</si>
  <si>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</si>
  <si>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</si>
  <si>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</si>
  <si>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</si>
  <si>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</si>
  <si>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</si>
  <si>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</si>
  <si>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</si>
  <si>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</si>
  <si>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</si>
  <si>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</si>
  <si>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</si>
  <si>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</si>
  <si>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</si>
  <si>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</si>
  <si>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</si>
  <si>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</si>
  <si>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</si>
  <si>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</si>
  <si>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</si>
  <si>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</si>
  <si>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</si>
  <si>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</si>
  <si>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</si>
  <si>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</si>
  <si>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</si>
  <si>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</si>
  <si>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</si>
  <si>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</si>
  <si>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</si>
  <si>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</si>
  <si>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</si>
  <si>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</si>
  <si>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</si>
  <si>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</si>
  <si>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</si>
  <si>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</si>
  <si>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</si>
  <si>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</si>
  <si>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</si>
  <si>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</si>
  <si>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</si>
  <si>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</si>
  <si>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</si>
  <si>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</si>
  <si>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</si>
  <si>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</si>
  <si>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</si>
  <si>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</si>
  <si>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</si>
  <si>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</si>
  <si>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</si>
  <si>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</si>
  <si>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</si>
  <si>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</si>
  <si>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</si>
  <si>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</si>
  <si>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</si>
  <si>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</si>
  <si>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</si>
  <si>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</si>
  <si>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</si>
  <si>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</si>
  <si>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</si>
  <si>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</si>
  <si>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</si>
  <si>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</si>
  <si>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</si>
  <si>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</si>
  <si>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</si>
  <si>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</si>
  <si>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</si>
  <si>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</si>
  <si>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</si>
  <si>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</si>
  <si>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</si>
  <si>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</si>
  <si>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</si>
  <si>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</si>
  <si>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</si>
  <si>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</si>
  <si>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</si>
  <si>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</si>
  <si>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</si>
  <si>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</si>
  <si>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</si>
  <si>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</si>
  <si>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</si>
  <si>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</si>
  <si>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</si>
  <si>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</si>
  <si>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</si>
  <si>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</si>
  <si>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</si>
  <si>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</si>
  <si>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</si>
  <si>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</si>
  <si>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</si>
  <si>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</si>
  <si>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</si>
  <si>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</si>
  <si>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</si>
  <si>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</si>
  <si>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</si>
  <si>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</si>
  <si>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</si>
  <si>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</si>
  <si>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</si>
  <si>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</si>
  <si>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</si>
  <si>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</si>
  <si>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</si>
  <si>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</si>
  <si>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</si>
  <si>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</si>
  <si>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</si>
  <si>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</si>
  <si>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</si>
  <si>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</si>
  <si>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</si>
  <si>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</si>
  <si>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</si>
  <si>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</si>
  <si>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</si>
  <si>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</si>
  <si>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</si>
  <si>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</si>
  <si>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</si>
  <si>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</si>
  <si>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</si>
  <si>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</si>
  <si>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</si>
  <si>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</si>
  <si>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</si>
  <si>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</si>
  <si>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</si>
  <si>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</si>
  <si>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</si>
  <si>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</si>
  <si>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</si>
  <si>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</si>
  <si>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</si>
  <si>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</si>
  <si>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</si>
  <si>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</si>
  <si>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</si>
  <si>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</si>
  <si>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</si>
  <si>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</si>
  <si>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</si>
  <si>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</si>
  <si>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</si>
  <si>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</si>
  <si>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</si>
  <si>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</si>
  <si>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</si>
  <si>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</si>
  <si>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</si>
  <si>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</si>
  <si>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</si>
  <si>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</si>
  <si>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</si>
  <si>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</si>
  <si>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</si>
  <si>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</si>
  <si>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</si>
  <si>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</si>
  <si>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</si>
  <si>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</si>
  <si>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</si>
  <si>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</si>
  <si>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</si>
  <si>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</si>
  <si>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</si>
  <si>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</si>
  <si>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</si>
  <si>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</si>
  <si>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</si>
  <si>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</si>
  <si>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</si>
  <si>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</si>
  <si>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</si>
  <si>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</si>
  <si>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</si>
  <si>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</si>
  <si>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</si>
  <si>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</si>
  <si>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</si>
  <si>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</si>
  <si>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</si>
  <si>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</si>
  <si>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</si>
  <si>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</si>
  <si>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</si>
  <si>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</si>
  <si>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</si>
  <si>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</si>
  <si>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</si>
  <si>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</si>
  <si>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</si>
  <si>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</si>
  <si>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</si>
  <si>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</si>
  <si>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</si>
  <si>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</si>
  <si>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</si>
  <si>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</si>
  <si>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</si>
  <si>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</si>
  <si>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</si>
  <si>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</si>
  <si>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</si>
  <si>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</si>
  <si>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</si>
  <si>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</si>
  <si>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</si>
  <si>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</si>
  <si>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</si>
  <si>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</si>
  <si>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</si>
  <si>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</si>
  <si>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</si>
  <si>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</si>
  <si>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</si>
  <si>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</si>
  <si>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</si>
  <si>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</si>
  <si>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</si>
  <si>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</si>
  <si>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</si>
  <si>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</si>
  <si>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</si>
  <si>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</si>
  <si>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</si>
  <si>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</si>
  <si>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</si>
  <si>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</si>
  <si>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</si>
  <si>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</si>
  <si>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</si>
  <si>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</si>
  <si>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</si>
  <si>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</si>
  <si>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</si>
  <si>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</si>
  <si>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</si>
  <si>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</si>
  <si>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</si>
  <si>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</si>
  <si>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</si>
  <si>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</si>
  <si>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</si>
  <si>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</si>
  <si>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</si>
  <si>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</si>
  <si>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</si>
  <si>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</si>
  <si>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</si>
  <si>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</si>
  <si>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</si>
  <si>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</si>
  <si>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</si>
  <si>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</si>
  <si>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</si>
  <si>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</si>
  <si>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</si>
  <si>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</si>
  <si>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</si>
  <si>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</si>
  <si>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</si>
  <si>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</si>
  <si>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</si>
  <si>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</si>
  <si>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</si>
  <si>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</si>
  <si>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</si>
  <si>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</si>
  <si>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</si>
  <si>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</si>
  <si>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</si>
  <si>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</si>
  <si>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</si>
  <si>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</si>
  <si>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</si>
  <si>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</si>
  <si>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</si>
  <si>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</si>
  <si>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</si>
  <si>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</si>
  <si>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</si>
  <si>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</si>
  <si>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</si>
  <si>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</si>
  <si>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</si>
  <si>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</si>
  <si>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</si>
  <si>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</si>
  <si>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</si>
  <si>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</si>
  <si>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</si>
  <si>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</si>
  <si>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</si>
  <si>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</si>
  <si>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</si>
  <si>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</si>
  <si>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</si>
  <si>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</si>
  <si>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</si>
  <si>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</si>
  <si>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</si>
  <si>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</si>
  <si>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</si>
  <si>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</si>
  <si>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</si>
  <si>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</si>
  <si>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</si>
  <si>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</si>
  <si>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</si>
  <si>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</si>
  <si>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</si>
  <si>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</si>
  <si>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</si>
  <si>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</si>
  <si>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</si>
  <si>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</si>
  <si>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</si>
  <si>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</si>
  <si>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</si>
  <si>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</si>
  <si>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</si>
  <si>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</si>
  <si>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</si>
  <si>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</si>
  <si>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</si>
  <si>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</si>
  <si>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</si>
  <si>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</si>
  <si>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</si>
  <si>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</si>
  <si>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</si>
  <si>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</si>
  <si>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</si>
  <si>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</si>
  <si>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</si>
  <si>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</si>
  <si>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</si>
  <si>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</si>
  <si>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</si>
  <si>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</si>
  <si>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</si>
  <si>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</si>
  <si>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</si>
  <si>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</si>
  <si>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</si>
  <si>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</si>
  <si>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</si>
  <si>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</si>
  <si>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</si>
  <si>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</si>
  <si>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</si>
  <si>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</si>
  <si>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</si>
  <si>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</si>
  <si>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</si>
  <si>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</si>
  <si>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</si>
  <si>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</si>
  <si>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</si>
  <si>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</si>
  <si>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</si>
  <si>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</si>
  <si>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</si>
  <si>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</si>
  <si>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</si>
  <si>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</si>
  <si>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</si>
  <si>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</si>
  <si>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</si>
  <si>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</si>
  <si>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</si>
  <si>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</si>
  <si>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</si>
  <si>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</si>
  <si>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</si>
  <si>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</si>
  <si>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</si>
  <si>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</si>
  <si>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</si>
  <si>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</si>
  <si>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</si>
  <si>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</si>
  <si>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</si>
  <si>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</si>
  <si>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</si>
  <si>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</si>
  <si>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</si>
  <si>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</si>
  <si>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</si>
  <si>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</si>
  <si>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</si>
  <si>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</si>
  <si>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</si>
  <si>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</si>
  <si>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</si>
  <si>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</si>
  <si>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</si>
  <si>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</si>
  <si>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</si>
  <si>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</si>
  <si>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</si>
  <si>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</si>
  <si>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</si>
  <si>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</si>
  <si>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</si>
  <si>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</si>
  <si>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</si>
  <si>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</si>
  <si>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</si>
  <si>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</si>
  <si>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</si>
  <si>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</si>
  <si>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</si>
  <si>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</si>
  <si>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</si>
  <si>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</si>
  <si>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</si>
  <si>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</si>
  <si>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</si>
  <si>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</si>
  <si>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</si>
  <si>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</si>
  <si>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</si>
  <si>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</si>
  <si>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</si>
  <si>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</si>
  <si>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</si>
  <si>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</si>
  <si>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</si>
  <si>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</si>
  <si>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</si>
  <si>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</si>
  <si>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</si>
  <si>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</si>
  <si>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</si>
  <si>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</si>
  <si>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</si>
  <si>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</si>
  <si>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</si>
  <si>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</si>
  <si>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</si>
  <si>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</si>
  <si>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</si>
  <si>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</si>
  <si>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</si>
  <si>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</si>
  <si>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</si>
  <si>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</si>
  <si>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</si>
  <si>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</si>
  <si>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</si>
  <si>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</si>
  <si>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</si>
  <si>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</si>
  <si>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</si>
  <si>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</si>
  <si>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</si>
  <si>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</si>
  <si>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</si>
  <si>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</si>
  <si>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</si>
  <si>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</si>
  <si>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</si>
  <si>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</si>
  <si>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</si>
  <si>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</si>
  <si>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</si>
  <si>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</si>
  <si>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</si>
  <si>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</si>
  <si>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</si>
  <si>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</si>
  <si>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</si>
  <si>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</si>
  <si>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</si>
  <si>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</si>
  <si>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</si>
  <si>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</si>
  <si>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</si>
  <si>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</si>
  <si>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</si>
  <si>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</si>
  <si>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</si>
  <si>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</si>
  <si>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</si>
  <si>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</si>
  <si>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</si>
  <si>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</si>
  <si>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</si>
  <si>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</si>
  <si>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</si>
  <si>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</si>
  <si>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</si>
  <si>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</si>
  <si>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</si>
  <si>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</si>
  <si>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</si>
  <si>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</si>
  <si>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</si>
  <si>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</si>
  <si>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</si>
  <si>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</si>
  <si>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</si>
  <si>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</si>
  <si>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</si>
  <si>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</si>
  <si>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</si>
  <si>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</si>
  <si>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</si>
  <si>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</si>
  <si>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</si>
  <si>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</si>
  <si>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</si>
  <si>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</si>
  <si>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</si>
  <si>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</si>
  <si>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</si>
  <si>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</si>
  <si>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</si>
  <si>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</si>
  <si>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</si>
  <si>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</si>
  <si>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</si>
  <si>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</si>
  <si>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</si>
  <si>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</si>
  <si>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</si>
  <si>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</si>
  <si>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</si>
  <si>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</si>
  <si>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</si>
  <si>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</si>
  <si>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</si>
  <si>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</si>
  <si>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</si>
  <si>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</si>
  <si>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</si>
  <si>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</si>
  <si>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</si>
  <si>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</si>
  <si>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</si>
  <si>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</si>
  <si>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</si>
  <si>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</si>
  <si>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</si>
  <si>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</si>
  <si>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</si>
  <si>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</si>
  <si>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</si>
  <si>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</si>
  <si>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</si>
  <si>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</si>
  <si>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</si>
  <si>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</si>
  <si>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</si>
  <si>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</si>
  <si>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</si>
  <si>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</si>
  <si>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</si>
  <si>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</si>
  <si>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</si>
  <si>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</si>
  <si>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</si>
  <si>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</si>
  <si>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</si>
  <si>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</si>
  <si>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</si>
  <si>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</si>
  <si>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</si>
  <si>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</si>
  <si>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</si>
  <si>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</si>
  <si>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</si>
  <si>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</si>
  <si>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</si>
  <si>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</si>
  <si>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</si>
  <si>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</si>
  <si>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</si>
  <si>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</si>
  <si>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</si>
  <si>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</si>
  <si>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</si>
  <si>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</si>
  <si>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</si>
  <si>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</si>
  <si>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</si>
  <si>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</si>
  <si>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</si>
  <si>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</si>
  <si>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</si>
  <si>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</si>
  <si>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</si>
  <si>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</si>
  <si>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</si>
  <si>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</si>
  <si>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</si>
  <si>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</si>
  <si>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</si>
  <si>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</si>
  <si>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</si>
  <si>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</si>
  <si>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</si>
  <si>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</si>
  <si>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</si>
  <si>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</si>
  <si>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</si>
  <si>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</si>
  <si>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</si>
  <si>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</si>
  <si>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</si>
  <si>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</si>
  <si>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</si>
  <si>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</si>
  <si>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</si>
  <si>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</si>
  <si>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</si>
  <si>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</si>
  <si>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</si>
  <si>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</si>
  <si>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</si>
  <si>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</si>
  <si>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</si>
  <si>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</si>
  <si>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</si>
  <si>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</si>
  <si>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</si>
  <si>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</si>
  <si>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</si>
  <si>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</si>
  <si>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</si>
  <si>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</si>
  <si>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</si>
  <si>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</si>
  <si>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</si>
  <si>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</si>
  <si>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</si>
  <si>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</si>
  <si>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</si>
  <si>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</si>
  <si>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</si>
  <si>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</si>
  <si>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</si>
  <si>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</si>
  <si>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</si>
  <si>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</si>
  <si>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</si>
  <si>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</si>
  <si>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</si>
  <si>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</si>
  <si>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</si>
  <si>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</si>
  <si>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</si>
  <si>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</si>
  <si>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</si>
  <si>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</si>
  <si>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</si>
  <si>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</si>
  <si>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</si>
  <si>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</si>
  <si>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</si>
  <si>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</si>
  <si>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</si>
  <si>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</si>
  <si>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</si>
  <si>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</si>
  <si>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</si>
  <si>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</si>
  <si>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</si>
  <si>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</si>
  <si>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</si>
  <si>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</si>
  <si>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</si>
  <si>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</si>
  <si>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</si>
  <si>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</si>
  <si>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</si>
  <si>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</si>
  <si>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</si>
  <si>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</si>
  <si>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</si>
  <si>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</si>
  <si>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</si>
  <si>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</si>
  <si>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</si>
  <si>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</si>
  <si>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</si>
  <si>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</si>
  <si>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</si>
  <si>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</si>
  <si>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</si>
  <si>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</si>
  <si>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</si>
  <si>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</si>
  <si>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</si>
  <si>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</si>
  <si>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</si>
  <si>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</si>
  <si>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</si>
  <si>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</si>
  <si>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</si>
  <si>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</si>
  <si>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</si>
  <si>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</si>
  <si>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</si>
  <si>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</si>
  <si>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</si>
  <si>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</si>
  <si>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</si>
  <si>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</si>
  <si>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</si>
  <si>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</si>
  <si>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</si>
  <si>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</si>
  <si>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</si>
  <si>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</si>
  <si>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</si>
  <si>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</si>
  <si>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</si>
  <si>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</si>
  <si>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</si>
  <si>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</si>
  <si>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</si>
  <si>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</si>
  <si>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</si>
  <si>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</si>
  <si>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</si>
  <si>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</si>
  <si>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</si>
  <si>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</si>
  <si>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</si>
  <si>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</si>
  <si>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</si>
  <si>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</si>
  <si>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</si>
  <si>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</si>
  <si>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</si>
  <si>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</si>
  <si>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</si>
  <si>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</si>
  <si>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</si>
  <si>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</si>
  <si>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</si>
  <si>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</si>
  <si>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</si>
  <si>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</si>
  <si>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</si>
  <si>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</si>
  <si>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</si>
  <si>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</si>
  <si>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</si>
  <si>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</si>
  <si>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</si>
  <si>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</si>
  <si>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</si>
  <si>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</si>
  <si>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</si>
  <si>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</si>
  <si>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</si>
  <si>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</si>
  <si>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</si>
  <si>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</si>
  <si>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</si>
  <si>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</si>
  <si>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</si>
  <si>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</si>
  <si>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</si>
  <si>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</si>
  <si>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</si>
  <si>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</si>
  <si>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</si>
  <si>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</si>
  <si>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</si>
  <si>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</si>
  <si>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</si>
  <si>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</si>
  <si>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</si>
  <si>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</si>
  <si>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</si>
  <si>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</si>
  <si>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</si>
  <si>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</si>
  <si>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</si>
  <si>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</si>
  <si>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</si>
  <si>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</si>
  <si>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</si>
  <si>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</si>
  <si>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</si>
  <si>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</si>
  <si>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</si>
  <si>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</si>
  <si>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</si>
  <si>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</si>
  <si>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</si>
  <si>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</si>
  <si>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</si>
  <si>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</si>
  <si>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</si>
  <si>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</si>
  <si>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</si>
  <si>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</si>
  <si>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</si>
  <si>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</si>
  <si>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</si>
  <si>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</si>
  <si>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</si>
  <si>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</si>
  <si>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</si>
  <si>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</si>
  <si>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</si>
  <si>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</si>
  <si>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</si>
  <si>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</si>
  <si>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</si>
  <si>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</si>
  <si>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</si>
  <si>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</si>
  <si>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</si>
  <si>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</si>
  <si>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</si>
  <si>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</si>
  <si>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</si>
  <si>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</si>
  <si>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</si>
  <si>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</si>
  <si>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</si>
  <si>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</si>
  <si>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</si>
  <si>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</si>
  <si>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</si>
  <si>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</si>
  <si>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</si>
  <si>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</si>
  <si>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</si>
  <si>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</si>
  <si>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</si>
  <si>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</si>
  <si>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</si>
  <si>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</si>
  <si>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</si>
  <si>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</si>
  <si>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</si>
  <si>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</si>
  <si>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</si>
  <si>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</si>
  <si>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</si>
  <si>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</si>
  <si>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</si>
  <si>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</si>
  <si>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</si>
  <si>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</si>
  <si>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</si>
  <si>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</si>
  <si>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</si>
  <si>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</si>
  <si>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</si>
  <si>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</si>
  <si>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</si>
  <si>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</si>
  <si>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</si>
  <si>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</si>
  <si>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</si>
  <si>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</si>
  <si>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</si>
  <si>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</si>
  <si>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</si>
  <si>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</si>
  <si>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</si>
  <si>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</si>
  <si>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</si>
  <si>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</si>
  <si>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</si>
  <si>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</si>
  <si>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</si>
  <si>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</si>
  <si>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</si>
  <si>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</si>
  <si>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</si>
  <si>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</si>
  <si>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</si>
  <si>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</si>
  <si>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</si>
  <si>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</si>
  <si>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</si>
  <si>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</si>
  <si>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</si>
  <si>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</si>
  <si>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</si>
  <si>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</si>
  <si>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</si>
  <si>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</si>
  <si>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</si>
  <si>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</si>
  <si>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</si>
  <si>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</si>
  <si>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</si>
  <si>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</si>
  <si>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</si>
  <si>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</si>
  <si>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</si>
  <si>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</si>
  <si>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</si>
  <si>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</si>
  <si>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</si>
  <si>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</si>
  <si>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</si>
  <si>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</si>
  <si>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</si>
  <si>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</si>
  <si>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</si>
  <si>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</si>
  <si>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</si>
  <si>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</si>
  <si>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</si>
  <si>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</si>
  <si>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</si>
  <si>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</si>
  <si>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</si>
  <si>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</si>
  <si>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</si>
  <si>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</si>
  <si>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</si>
  <si>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</si>
  <si>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</si>
  <si>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</si>
  <si>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</si>
  <si>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</si>
  <si>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</si>
  <si>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</si>
  <si>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</si>
  <si>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</si>
  <si>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</si>
  <si>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</si>
  <si>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</si>
  <si>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</si>
  <si>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</si>
  <si>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</si>
  <si>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</si>
  <si>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</si>
  <si>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</si>
  <si>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</si>
  <si>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</si>
  <si>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</si>
  <si>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</si>
  <si>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</si>
  <si>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</si>
  <si>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</si>
  <si>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</si>
  <si>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</si>
  <si>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</si>
  <si>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</si>
  <si>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</si>
  <si>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</si>
  <si>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</si>
  <si>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</si>
  <si>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</si>
  <si>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</si>
  <si>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</si>
  <si>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</si>
  <si>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</si>
  <si>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</si>
  <si>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</si>
  <si>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</si>
  <si>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</si>
  <si>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</si>
  <si>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</si>
  <si>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</si>
  <si>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</si>
  <si>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</si>
  <si>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</si>
  <si>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</si>
  <si>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</si>
  <si>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</si>
  <si>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</si>
  <si>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</si>
  <si>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</si>
  <si>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</si>
  <si>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</si>
  <si>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</si>
  <si>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</si>
  <si>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</si>
  <si>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</si>
  <si>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</si>
  <si>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</si>
  <si>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</si>
  <si>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</si>
  <si>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</si>
  <si>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</si>
  <si>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</si>
  <si>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</si>
  <si>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</si>
  <si>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</si>
  <si>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</si>
  <si>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</si>
  <si>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</si>
  <si>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</si>
  <si>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</si>
  <si>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</si>
  <si>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</si>
  <si>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</si>
  <si>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</si>
  <si>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</si>
  <si>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</si>
  <si>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</si>
  <si>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</si>
  <si>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</si>
  <si>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</si>
  <si>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</si>
  <si>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</si>
  <si>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</si>
  <si>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</si>
  <si>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</si>
  <si>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</si>
  <si>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</si>
  <si>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</si>
  <si>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</si>
  <si>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</si>
  <si>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</si>
  <si>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</si>
  <si>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</si>
  <si>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</si>
  <si>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</si>
  <si>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</si>
  <si>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</si>
  <si>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</si>
  <si>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</si>
  <si>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</si>
  <si>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</si>
  <si>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</si>
  <si>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</si>
  <si>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</si>
  <si>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</si>
  <si>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</si>
  <si>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</si>
  <si>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</si>
  <si>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</si>
  <si>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</si>
  <si>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</si>
  <si>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</si>
  <si>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</si>
  <si>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</si>
  <si>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</si>
  <si>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</si>
  <si>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</si>
  <si>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</si>
  <si>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</si>
  <si>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</si>
  <si>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</si>
  <si>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</si>
  <si>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</si>
  <si>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</si>
  <si>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</si>
  <si>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</si>
  <si>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</si>
  <si>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</si>
  <si>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</si>
  <si>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</si>
  <si>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</si>
  <si>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</si>
  <si>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</si>
  <si>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</si>
  <si>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</si>
  <si>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</si>
  <si>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</si>
  <si>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</si>
  <si>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</si>
  <si>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</si>
  <si>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</si>
  <si>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</si>
  <si>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</si>
  <si>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</si>
  <si>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</si>
  <si>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</si>
  <si>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</si>
  <si>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</si>
  <si>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</si>
  <si>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</si>
  <si>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</si>
  <si>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</si>
  <si>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</si>
  <si>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</si>
  <si>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</si>
  <si>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</si>
  <si>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</si>
  <si>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</si>
  <si>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</si>
  <si>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</si>
  <si>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</si>
  <si>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</si>
  <si>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</si>
  <si>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</si>
  <si>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</si>
  <si>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</si>
  <si>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</si>
  <si>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</si>
  <si>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</si>
  <si>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</si>
  <si>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</si>
  <si>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</si>
  <si>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</si>
  <si>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</si>
  <si>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</si>
  <si>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</si>
  <si>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</si>
  <si>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</si>
  <si>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</si>
  <si>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</si>
  <si>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</si>
  <si>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</si>
  <si>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</si>
  <si>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</si>
  <si>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</si>
  <si>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</si>
  <si>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</si>
  <si>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</si>
  <si>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</si>
  <si>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</si>
  <si>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</si>
  <si>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</si>
  <si>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</si>
  <si>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</si>
  <si>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</si>
  <si>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</si>
  <si>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</si>
  <si>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</si>
  <si>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</si>
  <si>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</si>
  <si>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</si>
  <si>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</si>
  <si>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</si>
  <si>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</si>
  <si>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</si>
  <si>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</si>
  <si>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</si>
  <si>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</si>
  <si>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</si>
  <si>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</si>
  <si>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</si>
  <si>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</si>
  <si>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</si>
  <si>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</si>
  <si>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</si>
  <si>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</si>
  <si>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</si>
  <si>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</si>
  <si>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</si>
  <si>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</si>
  <si>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</si>
  <si>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</si>
  <si>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</si>
  <si>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</si>
  <si>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</si>
  <si>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</si>
  <si>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</si>
  <si>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</si>
  <si>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</si>
  <si>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</si>
  <si>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</si>
  <si>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</si>
  <si>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</si>
  <si>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</si>
  <si>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</si>
  <si>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</si>
  <si>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</si>
  <si>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</si>
  <si>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</si>
  <si>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</si>
  <si>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</si>
  <si>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</si>
  <si>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</si>
  <si>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</si>
  <si>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</si>
  <si>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</si>
  <si>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</si>
  <si>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</si>
  <si>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</si>
  <si>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</si>
  <si>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</si>
  <si>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</si>
  <si>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</si>
  <si>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</si>
  <si>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</si>
  <si>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</si>
  <si>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</si>
  <si>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</si>
  <si>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</si>
  <si>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</si>
  <si>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</si>
  <si>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</si>
  <si>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</si>
  <si>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</si>
  <si>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</si>
  <si>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</si>
  <si>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</si>
  <si>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</si>
  <si>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</si>
  <si>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</si>
  <si>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</si>
  <si>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</si>
  <si>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</si>
  <si>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</si>
  <si>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</si>
  <si>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</si>
  <si>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</si>
  <si>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</si>
  <si>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</si>
  <si>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</si>
  <si>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</si>
  <si>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</si>
  <si>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</si>
  <si>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</si>
  <si>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</si>
  <si>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</si>
  <si>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</si>
  <si>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</si>
  <si>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</si>
  <si>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</si>
  <si>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</si>
  <si>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</si>
  <si>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</si>
  <si>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</si>
  <si>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</si>
  <si>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</si>
  <si>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</si>
  <si>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</si>
  <si>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</si>
  <si>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</si>
  <si>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</si>
  <si>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</si>
  <si>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</si>
  <si>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</si>
  <si>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</si>
  <si>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</si>
  <si>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</si>
  <si>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</si>
  <si>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</si>
  <si>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</si>
  <si>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</si>
  <si>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</si>
  <si>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</si>
  <si>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</si>
  <si>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</si>
  <si>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</si>
  <si>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</si>
  <si>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</si>
  <si>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</si>
  <si>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</si>
  <si>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</si>
  <si>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</si>
  <si>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</si>
  <si>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</si>
  <si>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</si>
  <si>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</si>
  <si>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</si>
  <si>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</si>
  <si>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</si>
  <si>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</si>
  <si>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</si>
  <si>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</si>
  <si>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</si>
  <si>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</si>
  <si>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</si>
  <si>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</si>
  <si>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</si>
  <si>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</si>
  <si>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</si>
  <si>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</si>
  <si>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</si>
  <si>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</si>
  <si>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</si>
  <si>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</si>
  <si>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</si>
  <si>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</si>
  <si>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</si>
  <si>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</si>
  <si>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</si>
  <si>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</si>
  <si>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</si>
  <si>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</si>
  <si>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</si>
  <si>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</si>
  <si>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</si>
  <si>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</si>
  <si>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</si>
  <si>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</si>
  <si>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</si>
  <si>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</si>
  <si>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</si>
  <si>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</si>
  <si>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</si>
  <si>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</si>
  <si>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</si>
  <si>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</si>
  <si>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</si>
  <si>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</si>
  <si>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</si>
  <si>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</si>
  <si>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</si>
  <si>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</si>
  <si>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</si>
  <si>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</si>
  <si>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</si>
  <si>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</si>
  <si>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</si>
  <si>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</si>
  <si>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</si>
  <si>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</si>
  <si>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</si>
  <si>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</si>
  <si>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</si>
  <si>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</si>
  <si>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</si>
  <si>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</si>
  <si>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</si>
  <si>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</si>
  <si>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</si>
  <si>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</si>
  <si>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</si>
  <si>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</si>
  <si>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</si>
  <si>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</si>
  <si>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</si>
  <si>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</si>
  <si>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</si>
  <si>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</si>
  <si>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</si>
  <si>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</si>
  <si>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</si>
  <si>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</si>
  <si>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</si>
  <si>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</si>
  <si>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</si>
  <si>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</si>
  <si>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</si>
  <si>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</si>
  <si>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</si>
  <si>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</si>
  <si>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</si>
  <si>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</si>
  <si>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</si>
  <si>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</si>
  <si>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</si>
  <si>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</si>
  <si>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</si>
  <si>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</si>
  <si>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</si>
  <si>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</si>
  <si>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</si>
  <si>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</si>
  <si>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</si>
  <si>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</si>
  <si>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</si>
  <si>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</si>
  <si>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</si>
  <si>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</si>
  <si>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</si>
  <si>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</si>
  <si>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</si>
  <si>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</si>
  <si>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</si>
  <si>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</si>
  <si>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</si>
  <si>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</si>
  <si>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</si>
  <si>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</si>
  <si>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</si>
  <si>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</si>
  <si>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</si>
  <si>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</si>
  <si>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</si>
  <si>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</si>
  <si>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</si>
  <si>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</si>
  <si>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</si>
  <si>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</si>
  <si>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</si>
  <si>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</si>
  <si>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</si>
  <si>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</si>
  <si>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</si>
  <si>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</si>
  <si>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</si>
  <si>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</si>
  <si>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</si>
  <si>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</si>
  <si>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</si>
  <si>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</si>
  <si>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</si>
  <si>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</si>
  <si>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</si>
  <si>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</si>
  <si>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</si>
  <si>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</si>
  <si>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</si>
  <si>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</si>
  <si>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</si>
  <si>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</si>
  <si>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</si>
  <si>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</si>
  <si>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</si>
  <si>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</si>
  <si>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</si>
  <si>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</si>
  <si>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</si>
  <si>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</si>
  <si>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</si>
  <si>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</si>
  <si>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</si>
  <si>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</si>
  <si>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</si>
  <si>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</si>
  <si>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</si>
  <si>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</si>
  <si>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</si>
  <si>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</si>
  <si>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</si>
  <si>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</si>
  <si>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</si>
  <si>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</si>
  <si>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</si>
  <si>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</si>
  <si>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</si>
  <si>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</si>
  <si>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</si>
  <si>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</si>
  <si>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</si>
  <si>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</si>
  <si>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</si>
  <si>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</si>
  <si>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</si>
  <si>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</si>
  <si>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</si>
  <si>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</si>
  <si>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</si>
  <si>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</si>
  <si>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</si>
  <si>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</si>
  <si>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</si>
  <si>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</si>
  <si>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</si>
  <si>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</si>
  <si>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</si>
  <si>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</si>
  <si>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</si>
  <si>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</si>
  <si>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</si>
  <si>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</si>
  <si>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</si>
  <si>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</si>
  <si>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</si>
  <si>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</si>
  <si>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</si>
  <si>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</si>
  <si>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</si>
  <si>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</si>
  <si>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</si>
  <si>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</si>
  <si>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</si>
  <si>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</si>
  <si>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</si>
  <si>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</si>
  <si>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</si>
  <si>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</si>
  <si>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</si>
  <si>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</si>
  <si>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</si>
  <si>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</si>
  <si>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</si>
  <si>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</si>
  <si>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</si>
  <si>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</si>
  <si>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</si>
  <si>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</si>
  <si>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</si>
  <si>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</si>
  <si>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</si>
  <si>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</si>
  <si>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</si>
  <si>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</si>
  <si>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</si>
  <si>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</si>
  <si>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</si>
  <si>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</si>
  <si>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</si>
  <si>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</si>
  <si>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</si>
  <si>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</si>
  <si>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</si>
  <si>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</si>
  <si>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</si>
  <si>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</si>
  <si>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</si>
  <si>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</si>
  <si>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</si>
  <si>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</si>
  <si>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</si>
  <si>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</si>
  <si>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</si>
  <si>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</si>
  <si>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</si>
  <si>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</si>
  <si>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</si>
  <si>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</si>
  <si>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</si>
  <si>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</si>
  <si>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</si>
  <si>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</si>
  <si>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</si>
  <si>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</si>
  <si>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</si>
  <si>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</si>
  <si>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</si>
  <si>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</si>
  <si>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</si>
  <si>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</si>
  <si>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</si>
  <si>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</si>
  <si>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</si>
  <si>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</si>
  <si>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</si>
  <si>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</si>
  <si>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</si>
  <si>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</si>
  <si>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</si>
  <si>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</si>
  <si>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</si>
  <si>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</si>
  <si>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</si>
  <si>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</si>
  <si>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</si>
  <si>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</si>
  <si>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</si>
  <si>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</si>
  <si>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</si>
  <si>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</si>
  <si>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</si>
  <si>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</si>
  <si>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</si>
  <si>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</si>
  <si>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</si>
  <si>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</si>
  <si>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</si>
  <si>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</si>
  <si>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</si>
  <si>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</si>
  <si>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</si>
  <si>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</si>
  <si>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</si>
  <si>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</si>
  <si>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</si>
  <si>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</si>
  <si>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</si>
  <si>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</si>
  <si>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</si>
  <si>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</si>
  <si>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</si>
  <si>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</si>
  <si>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</si>
  <si>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</si>
  <si>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</si>
  <si>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</si>
  <si>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</si>
  <si>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</si>
  <si>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</si>
  <si>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</si>
  <si>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</si>
  <si>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</si>
  <si>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</si>
  <si>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</si>
  <si>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</si>
  <si>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</si>
  <si>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</si>
  <si>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</si>
  <si>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</si>
  <si>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</si>
  <si>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</si>
  <si>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</si>
  <si>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</si>
  <si>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</si>
  <si>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</si>
  <si>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</si>
  <si>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</si>
  <si>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</si>
  <si>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</si>
  <si>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</si>
  <si>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</si>
  <si>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</si>
  <si>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</si>
  <si>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</si>
  <si>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</si>
  <si>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</si>
  <si>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</si>
  <si>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</si>
  <si>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</si>
  <si>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</si>
  <si>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</si>
  <si>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</si>
  <si>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</si>
  <si>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</si>
  <si>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</si>
  <si>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</si>
  <si>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</si>
  <si>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</si>
  <si>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</si>
  <si>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</si>
  <si>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</si>
  <si>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</si>
  <si>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</si>
  <si>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</si>
  <si>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</si>
  <si>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</si>
  <si>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</si>
  <si>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</si>
  <si>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</si>
  <si>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</si>
  <si>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</si>
  <si>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</si>
  <si>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</si>
  <si>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</si>
  <si>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</si>
  <si>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</si>
  <si>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</si>
  <si>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</si>
  <si>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</si>
  <si>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</si>
  <si>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</si>
  <si>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</si>
  <si>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</si>
  <si>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</si>
  <si>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</si>
  <si>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</si>
  <si>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</si>
  <si>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</si>
  <si>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</si>
  <si>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</si>
  <si>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</si>
  <si>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</si>
  <si>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</si>
  <si>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</si>
  <si>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</si>
  <si>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</si>
  <si>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</si>
  <si>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</si>
  <si>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</si>
  <si>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</si>
  <si>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</si>
  <si>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</si>
  <si>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</si>
  <si>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</si>
  <si>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</si>
  <si>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</si>
  <si>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</si>
  <si>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</si>
  <si>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</si>
  <si>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</si>
  <si>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</si>
  <si>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</si>
  <si>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</si>
  <si>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</si>
  <si>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</si>
  <si>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</si>
  <si>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</si>
  <si>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</si>
  <si>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</si>
  <si>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</si>
  <si>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</si>
  <si>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</si>
  <si>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</si>
  <si>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</si>
  <si>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</si>
  <si>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</si>
  <si>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</si>
  <si>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</si>
  <si>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</si>
  <si>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</si>
  <si>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</si>
  <si>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</si>
  <si>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</si>
  <si>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</si>
  <si>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</si>
  <si>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</si>
  <si>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</si>
  <si>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</si>
  <si>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</si>
  <si>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</si>
  <si>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</si>
  <si>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</si>
  <si>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</si>
  <si>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</si>
  <si>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</si>
  <si>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</si>
  <si>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</si>
  <si>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</si>
  <si>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</si>
  <si>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</si>
  <si>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</si>
  <si>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</si>
  <si>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</si>
  <si>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</si>
  <si>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</si>
  <si>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</si>
  <si>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</si>
  <si>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</si>
  <si>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</si>
  <si>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</si>
  <si>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</si>
  <si>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</si>
  <si>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</si>
  <si>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</si>
  <si>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</si>
  <si>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</si>
  <si>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</si>
  <si>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</si>
  <si>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</si>
  <si>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</si>
  <si>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</si>
  <si>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</si>
  <si>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</si>
  <si>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</si>
  <si>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</si>
  <si>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</si>
  <si>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</si>
  <si>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</si>
  <si>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</si>
  <si>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</si>
  <si>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</si>
  <si>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</si>
  <si>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</si>
  <si>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</si>
  <si>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</si>
  <si>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</si>
  <si>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</si>
  <si>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</si>
  <si>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</si>
  <si>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</si>
  <si>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</si>
  <si>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</si>
  <si>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</si>
  <si>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</si>
  <si>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</si>
  <si>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</si>
  <si>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</si>
  <si>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</si>
  <si>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</si>
  <si>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</si>
  <si>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</si>
  <si>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</si>
  <si>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</si>
  <si>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</si>
  <si>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</si>
  <si>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</si>
  <si>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</si>
  <si>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</si>
  <si>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</si>
  <si>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</si>
  <si>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</si>
  <si>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</si>
  <si>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</si>
  <si>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</si>
  <si>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</si>
  <si>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</si>
  <si>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</si>
  <si>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</si>
  <si>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</si>
  <si>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</si>
  <si>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</si>
  <si>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</si>
  <si>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</si>
  <si>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</si>
  <si>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</si>
  <si>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</si>
  <si>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</si>
  <si>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</si>
  <si>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</si>
  <si>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</si>
  <si>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</si>
  <si>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</si>
  <si>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</si>
  <si>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</si>
  <si>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</si>
  <si>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</si>
  <si>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</si>
  <si>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</si>
  <si>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</si>
  <si>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</si>
  <si>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</si>
  <si>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</si>
  <si>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</si>
  <si>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</si>
  <si>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</si>
  <si>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</si>
  <si>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</si>
  <si>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</si>
  <si>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</si>
  <si>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</si>
  <si>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</si>
  <si>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</si>
  <si>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</si>
  <si>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</si>
  <si>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</si>
  <si>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</si>
  <si>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</si>
  <si>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</si>
  <si>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</si>
  <si>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</si>
  <si>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</si>
  <si>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</si>
  <si>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</si>
  <si>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</si>
  <si>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</si>
  <si>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</si>
  <si>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</si>
  <si>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</si>
  <si>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</si>
  <si>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</si>
  <si>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</si>
  <si>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</si>
  <si>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</si>
  <si>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</si>
  <si>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</si>
  <si>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</si>
  <si>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</si>
  <si>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</si>
  <si>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</si>
  <si>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</si>
  <si>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</si>
  <si>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</si>
  <si>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</si>
  <si>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</si>
  <si>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</si>
  <si>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</si>
  <si>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</si>
  <si>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</si>
  <si>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</si>
  <si>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</si>
  <si>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</si>
  <si>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</si>
  <si>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</si>
  <si>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</si>
  <si>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</si>
  <si>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</si>
  <si>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</si>
  <si>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</si>
  <si>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</si>
  <si>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</si>
  <si>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</si>
  <si>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</si>
  <si>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</si>
  <si>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</si>
  <si>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</si>
  <si>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</si>
  <si>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</si>
  <si>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</si>
  <si>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</si>
  <si>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</si>
  <si>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</si>
  <si>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</si>
  <si>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</si>
  <si>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</si>
  <si>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</si>
  <si>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</si>
  <si>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</si>
  <si>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</si>
  <si>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</si>
  <si>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</si>
  <si>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</si>
  <si>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</si>
  <si>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</si>
  <si>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</si>
  <si>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</si>
  <si>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</si>
  <si>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</si>
  <si>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</si>
  <si>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</si>
  <si>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</si>
  <si>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</si>
  <si>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</si>
  <si>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</si>
  <si>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</si>
  <si>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</si>
  <si>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</si>
  <si>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</si>
  <si>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</si>
  <si>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</si>
  <si>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</si>
  <si>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</si>
  <si>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</si>
  <si>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</si>
  <si>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</si>
  <si>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</si>
  <si>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</si>
  <si>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</si>
  <si>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</si>
  <si>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</si>
  <si>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</si>
  <si>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</si>
  <si>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</si>
  <si>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</si>
  <si>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</si>
  <si>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</si>
  <si>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</si>
  <si>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</si>
  <si>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</si>
  <si>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</si>
  <si>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</si>
  <si>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</si>
  <si>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</si>
  <si>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</si>
  <si>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</si>
  <si>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</si>
  <si>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</si>
  <si>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</si>
  <si>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</si>
  <si>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</si>
  <si>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</si>
  <si>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</si>
  <si>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</si>
  <si>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</si>
  <si>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</si>
  <si>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</si>
  <si>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</si>
  <si>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</si>
  <si>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</si>
  <si>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</si>
  <si>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</si>
  <si>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</si>
  <si>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</si>
  <si>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</si>
  <si>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</si>
  <si>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</si>
  <si>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</si>
  <si>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</si>
  <si>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</si>
  <si>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</si>
  <si>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</si>
  <si>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</si>
  <si>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</si>
  <si>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</si>
  <si>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</si>
  <si>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</si>
  <si>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</si>
  <si>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</si>
  <si>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</si>
  <si>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</si>
  <si>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</si>
  <si>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</si>
  <si>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</si>
  <si>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</si>
  <si>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</si>
  <si>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</si>
  <si>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</si>
  <si>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</si>
  <si>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</si>
  <si>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</si>
  <si>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</si>
  <si>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</si>
  <si>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</si>
  <si>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</si>
  <si>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</si>
  <si>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</si>
  <si>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</si>
  <si>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</si>
  <si>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</si>
  <si>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</si>
  <si>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</si>
  <si>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</si>
  <si>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</si>
  <si>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</si>
  <si>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</si>
  <si>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</si>
  <si>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</si>
  <si>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</si>
  <si>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</si>
  <si>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</si>
  <si>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</si>
  <si>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</si>
  <si>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</si>
  <si>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</si>
  <si>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</si>
  <si>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</si>
  <si>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</si>
  <si>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</si>
  <si>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</si>
  <si>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</si>
  <si>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</si>
  <si>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</si>
  <si>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</si>
  <si>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</si>
  <si>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</si>
  <si>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</si>
  <si>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</si>
  <si>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</si>
  <si>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</si>
  <si>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</si>
  <si>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</si>
  <si>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</si>
  <si>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</si>
  <si>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</si>
  <si>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</si>
  <si>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</si>
  <si>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</si>
  <si>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</si>
  <si>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</si>
  <si>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</si>
  <si>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</si>
  <si>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</si>
  <si>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</si>
  <si>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</si>
  <si>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</si>
  <si>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</si>
  <si>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</si>
  <si>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</si>
  <si>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</si>
  <si>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</si>
  <si>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</si>
  <si>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</si>
  <si>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</si>
  <si>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</si>
  <si>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</si>
  <si>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</si>
  <si>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</si>
  <si>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</si>
  <si>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</si>
  <si>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</si>
  <si>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</si>
  <si>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</si>
  <si>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</si>
  <si>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</si>
  <si>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</si>
  <si>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</si>
  <si>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</si>
  <si>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</si>
  <si>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</si>
  <si>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</si>
  <si>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</si>
  <si>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</si>
  <si>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</si>
  <si>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</si>
  <si>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</si>
  <si>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</si>
  <si>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</si>
  <si>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</si>
  <si>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</si>
  <si>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</si>
  <si>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</si>
  <si>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</si>
  <si>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</si>
  <si>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</si>
  <si>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</si>
  <si>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</si>
  <si>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</si>
  <si>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</si>
  <si>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</si>
  <si>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</si>
  <si>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</si>
  <si>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</si>
  <si>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</si>
  <si>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</si>
  <si>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</si>
  <si>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</si>
  <si>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</si>
  <si>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</si>
  <si>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</si>
  <si>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</si>
  <si>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</si>
  <si>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</si>
  <si>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</si>
  <si>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</si>
  <si>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</si>
  <si>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</si>
  <si>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</si>
  <si>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</si>
  <si>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</si>
  <si>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</si>
  <si>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</si>
  <si>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</si>
  <si>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</si>
  <si>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</si>
  <si>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</si>
  <si>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</si>
  <si>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</si>
  <si>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</si>
  <si>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</si>
  <si>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</si>
  <si>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</si>
  <si>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</si>
  <si>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</si>
  <si>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</si>
  <si>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</si>
  <si>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</si>
  <si>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</si>
  <si>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</si>
  <si>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</si>
  <si>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</si>
  <si>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</si>
  <si>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</si>
  <si>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</si>
  <si>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</si>
  <si>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</si>
  <si>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</si>
  <si>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</si>
  <si>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</si>
  <si>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</si>
  <si>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</si>
  <si>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</si>
  <si>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</si>
  <si>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</si>
  <si>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</si>
  <si>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</si>
  <si>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</si>
  <si>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</si>
  <si>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</si>
  <si>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</si>
  <si>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</si>
  <si>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</si>
  <si>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</si>
  <si>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</si>
  <si>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</si>
  <si>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</si>
  <si>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</si>
  <si>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</si>
  <si>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</si>
  <si>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</si>
  <si>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</si>
  <si>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</si>
  <si>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</si>
  <si>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</si>
  <si>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</si>
  <si>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</si>
  <si>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</si>
  <si>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</si>
  <si>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</si>
  <si>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</si>
  <si>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</si>
  <si>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</si>
  <si>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</si>
  <si>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</si>
  <si>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</si>
  <si>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</si>
  <si>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</si>
  <si>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</si>
  <si>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</si>
  <si>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</si>
  <si>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</si>
  <si>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</si>
  <si>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</si>
  <si>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</si>
  <si>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</si>
  <si>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</si>
  <si>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</si>
  <si>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</si>
  <si>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</si>
  <si>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</si>
  <si>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</si>
  <si>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</si>
  <si>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</si>
  <si>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</si>
  <si>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</si>
  <si>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</si>
  <si>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</si>
  <si>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</si>
  <si>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</si>
  <si>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</si>
  <si>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</si>
  <si>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</si>
  <si>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</si>
  <si>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</si>
  <si>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</si>
  <si>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</si>
  <si>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</si>
  <si>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</si>
  <si>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</si>
  <si>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</si>
  <si>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</si>
  <si>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</si>
  <si>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</si>
  <si>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</si>
  <si>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</si>
  <si>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</si>
  <si>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</si>
  <si>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</si>
  <si>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</si>
  <si>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</si>
  <si>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</si>
  <si>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</si>
  <si>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</si>
  <si>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</si>
  <si>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</si>
  <si>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</si>
  <si>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</si>
  <si>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</si>
  <si>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</si>
  <si>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</si>
  <si>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</si>
  <si>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</si>
  <si>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</si>
  <si>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</si>
  <si>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</si>
  <si>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</si>
  <si>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</si>
  <si>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</si>
  <si>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</si>
  <si>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</si>
  <si>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</si>
  <si>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</si>
  <si>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</si>
  <si>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</si>
  <si>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</si>
  <si>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</si>
  <si>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</si>
  <si>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</si>
  <si>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</si>
  <si>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</si>
  <si>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</si>
  <si>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</si>
  <si>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</si>
  <si>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</si>
  <si>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</si>
  <si>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</si>
  <si>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</si>
  <si>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</si>
  <si>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</si>
  <si>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</si>
  <si>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</si>
  <si>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</si>
  <si>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</si>
  <si>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</si>
  <si>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</si>
  <si>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</si>
  <si>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</si>
  <si>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</si>
  <si>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</si>
  <si>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</si>
  <si>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</si>
  <si>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</si>
  <si>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</si>
  <si>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</si>
  <si>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</si>
  <si>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</si>
  <si>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</si>
  <si>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</si>
  <si>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</si>
  <si>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</si>
  <si>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</si>
  <si>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</si>
  <si>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</si>
  <si>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</si>
  <si>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</si>
  <si>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</si>
  <si>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</si>
  <si>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</si>
  <si>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</si>
  <si>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</si>
  <si>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</si>
  <si>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</si>
  <si>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</si>
  <si>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</si>
  <si>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</si>
  <si>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</si>
  <si>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</si>
  <si>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</si>
  <si>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</si>
  <si>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</si>
  <si>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</si>
  <si>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</si>
  <si>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</si>
  <si>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</si>
  <si>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</si>
  <si>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</si>
  <si>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</si>
  <si>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</si>
  <si>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</si>
  <si>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</si>
  <si>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</si>
  <si>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</si>
  <si>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</si>
  <si>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</si>
  <si>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</si>
  <si>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</si>
  <si>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</si>
  <si>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</si>
  <si>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</si>
  <si>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</si>
  <si>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</si>
  <si>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</si>
  <si>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</si>
  <si>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</si>
  <si>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</si>
  <si>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</si>
  <si>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</si>
  <si>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</si>
  <si>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</si>
  <si>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</si>
  <si>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</si>
  <si>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</si>
  <si>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</si>
  <si>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</si>
  <si>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</si>
  <si>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</si>
  <si>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</si>
  <si>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</si>
  <si>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</si>
  <si>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</si>
  <si>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</si>
  <si>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</si>
  <si>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</si>
  <si>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</si>
  <si>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</si>
  <si>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</si>
  <si>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</si>
  <si>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</si>
  <si>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</si>
  <si>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</si>
  <si>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</si>
  <si>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</si>
  <si>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</si>
  <si>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</si>
  <si>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</si>
  <si>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</si>
  <si>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</si>
  <si>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</si>
  <si>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</si>
  <si>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</si>
  <si>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</si>
  <si>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</si>
  <si>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</si>
  <si>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</si>
  <si>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</si>
  <si>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</si>
  <si>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</si>
  <si>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</si>
  <si>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</si>
  <si>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</si>
  <si>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</si>
  <si>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</si>
  <si>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</si>
  <si>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</si>
  <si>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</si>
  <si>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</si>
  <si>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</si>
  <si>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</si>
  <si>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</si>
  <si>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</si>
  <si>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</si>
  <si>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</si>
  <si>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</si>
  <si>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</si>
  <si>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</si>
  <si>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</si>
  <si>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</si>
  <si>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</si>
  <si>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</si>
  <si>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</si>
  <si>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</si>
  <si>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</si>
  <si>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</si>
  <si>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</si>
  <si>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</si>
  <si>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</si>
  <si>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</si>
  <si>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</si>
  <si>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</si>
  <si>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</si>
  <si>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</si>
  <si>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</si>
  <si>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</si>
  <si>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</si>
  <si>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</si>
  <si>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</si>
  <si>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</si>
  <si>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</si>
  <si>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</si>
  <si>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</si>
  <si>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</si>
  <si>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</si>
  <si>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</si>
  <si>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</si>
  <si>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</si>
  <si>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</si>
  <si>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</si>
  <si>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</si>
  <si>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</si>
  <si>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</si>
  <si>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</si>
  <si>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</si>
  <si>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</si>
  <si>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</si>
  <si>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</si>
  <si>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</si>
  <si>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</si>
  <si>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</si>
  <si>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</si>
  <si>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</si>
  <si>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</si>
  <si>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</si>
  <si>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</si>
  <si>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</si>
  <si>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</si>
  <si>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</si>
  <si>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</si>
  <si>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</si>
  <si>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</si>
  <si>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</si>
  <si>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</si>
  <si>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</si>
  <si>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</si>
  <si>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</si>
  <si>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</si>
  <si>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</si>
  <si>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</si>
  <si>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</si>
  <si>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</si>
  <si>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</si>
  <si>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</si>
  <si>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</si>
  <si>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</si>
  <si>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</si>
  <si>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</si>
  <si>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</si>
  <si>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</si>
  <si>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</si>
  <si>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</si>
  <si>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</si>
  <si>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</si>
  <si>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</si>
  <si>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</si>
  <si>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</si>
  <si>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</si>
  <si>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</si>
  <si>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</si>
  <si>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</si>
  <si>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</si>
  <si>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</si>
  <si>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</si>
  <si>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</si>
  <si>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</si>
  <si>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</si>
  <si>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</si>
  <si>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</si>
  <si>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</si>
  <si>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</si>
  <si>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</si>
  <si>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</si>
  <si>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</si>
  <si>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</si>
  <si>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</si>
  <si>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</si>
  <si>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</si>
  <si>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</si>
  <si>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</si>
  <si>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</si>
  <si>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</si>
  <si>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</si>
  <si>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</si>
  <si>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</si>
  <si>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</si>
  <si>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</si>
  <si>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</si>
  <si>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</si>
  <si>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</si>
  <si>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</si>
  <si>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</si>
  <si>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</si>
  <si>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</si>
  <si>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</si>
  <si>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</si>
  <si>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</si>
  <si>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</si>
  <si>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</si>
  <si>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</si>
  <si>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</si>
  <si>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</si>
  <si>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</si>
  <si>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</si>
  <si>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</si>
  <si>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</si>
  <si>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</si>
  <si>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</si>
  <si>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</si>
  <si>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</si>
  <si>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</si>
  <si>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</si>
  <si>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</si>
  <si>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</si>
  <si>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</si>
  <si>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</si>
  <si>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</si>
  <si>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</si>
  <si>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</si>
  <si>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</si>
  <si>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</si>
  <si>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</si>
  <si>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</si>
  <si>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</si>
  <si>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</si>
  <si>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</si>
  <si>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</si>
  <si>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</si>
  <si>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</si>
  <si>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</si>
  <si>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</si>
  <si>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</si>
  <si>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</si>
  <si>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</si>
  <si>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</si>
  <si>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</si>
  <si>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</si>
  <si>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</si>
  <si>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</si>
  <si>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</si>
  <si>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</si>
  <si>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</si>
  <si>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</si>
  <si>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</si>
  <si>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</si>
  <si>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</si>
  <si>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</si>
  <si>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</si>
  <si>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</si>
  <si>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</si>
  <si>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</si>
  <si>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</si>
  <si>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</si>
  <si>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</si>
  <si>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</si>
  <si>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</si>
  <si>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</si>
  <si>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</si>
  <si>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</si>
  <si>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</si>
  <si>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</si>
  <si>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</si>
  <si>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</si>
  <si>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</si>
  <si>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</si>
  <si>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</si>
  <si>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</si>
  <si>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</si>
  <si>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</si>
  <si>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</si>
  <si>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</si>
  <si>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</si>
  <si>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</si>
  <si>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</si>
  <si>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</si>
  <si>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</si>
  <si>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</si>
  <si>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</si>
  <si>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</si>
  <si>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</si>
  <si>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</si>
  <si>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</si>
  <si>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</si>
  <si>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</si>
  <si>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</si>
  <si>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</si>
  <si>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</si>
  <si>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</si>
  <si>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</si>
  <si>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</si>
  <si>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</si>
  <si>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</si>
  <si>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</si>
  <si>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</si>
  <si>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</si>
  <si>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</si>
  <si>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</si>
  <si>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</si>
  <si>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</si>
  <si>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</si>
  <si>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</si>
  <si>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</si>
  <si>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</si>
  <si>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</si>
  <si>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</si>
  <si>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</si>
  <si>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</si>
  <si>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</si>
  <si>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</si>
  <si>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</si>
  <si>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</si>
  <si>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</si>
  <si>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</si>
  <si>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</si>
  <si>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</si>
  <si>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</si>
  <si>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</si>
  <si>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</si>
  <si>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</si>
  <si>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</si>
  <si>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</si>
  <si>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</si>
  <si>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</si>
  <si>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</si>
  <si>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</si>
  <si>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</si>
  <si>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</si>
  <si>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</si>
  <si>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</si>
  <si>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</si>
  <si>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</si>
  <si>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</si>
  <si>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</si>
  <si>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</si>
  <si>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</si>
  <si>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</si>
  <si>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</si>
  <si>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</si>
  <si>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</si>
  <si>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</si>
  <si>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</si>
  <si>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</si>
  <si>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</si>
  <si>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</si>
  <si>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</si>
  <si>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</si>
  <si>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</si>
  <si>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</si>
  <si>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</si>
  <si>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</si>
  <si>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</si>
  <si>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</si>
  <si>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</si>
  <si>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</si>
  <si>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</si>
  <si>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</si>
  <si>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</si>
  <si>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</si>
  <si>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</si>
  <si>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</si>
  <si>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</si>
  <si>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</si>
  <si>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</si>
  <si>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</si>
  <si>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</si>
  <si>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</si>
  <si>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</si>
  <si>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</si>
  <si>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</si>
  <si>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</si>
  <si>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</si>
  <si>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</si>
  <si>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</si>
  <si>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</si>
  <si>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</si>
  <si>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</si>
  <si>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</si>
  <si>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</si>
  <si>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</si>
  <si>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</si>
  <si>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</si>
  <si>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</si>
  <si>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</si>
  <si>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</si>
  <si>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</si>
  <si>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</si>
  <si>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</si>
  <si>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</si>
  <si>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</si>
  <si>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</si>
  <si>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</si>
  <si>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</si>
  <si>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</si>
  <si>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</si>
  <si>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</si>
  <si>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</si>
  <si>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</si>
  <si>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</si>
  <si>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</si>
  <si>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</si>
  <si>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</si>
  <si>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</si>
  <si>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</si>
  <si>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</si>
  <si>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</si>
  <si>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</si>
  <si>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</si>
  <si>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</si>
  <si>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</si>
  <si>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</si>
  <si>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</si>
  <si>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</si>
  <si>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</si>
  <si>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</si>
  <si>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</si>
  <si>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</si>
  <si>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</si>
  <si>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</si>
  <si>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</si>
  <si>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</si>
  <si>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</si>
  <si>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</si>
  <si>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</si>
  <si>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</si>
  <si>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</si>
  <si>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</si>
  <si>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</si>
  <si>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</si>
  <si>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</si>
  <si>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</si>
  <si>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</si>
  <si>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</si>
  <si>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</si>
  <si>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</si>
  <si>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</si>
  <si>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</si>
  <si>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</si>
  <si>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</si>
  <si>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</si>
  <si>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</si>
  <si>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</si>
  <si>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</si>
  <si>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</si>
  <si>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</si>
  <si>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</si>
  <si>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</si>
  <si>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</si>
  <si>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</si>
  <si>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</si>
  <si>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</si>
  <si>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</si>
  <si>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</si>
  <si>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</si>
  <si>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</si>
  <si>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</si>
  <si>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</si>
  <si>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</si>
  <si>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</si>
  <si>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</si>
  <si>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</si>
  <si>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</si>
  <si>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</si>
  <si>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</si>
  <si>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</si>
  <si>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</si>
  <si>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</si>
  <si>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</si>
  <si>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</si>
  <si>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</si>
  <si>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</si>
  <si>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</si>
  <si>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</si>
  <si>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</si>
  <si>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</si>
  <si>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</si>
  <si>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</si>
  <si>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</si>
  <si>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</si>
  <si>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</si>
  <si>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</si>
  <si>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</si>
  <si>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</si>
  <si>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</si>
  <si>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</si>
  <si>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</si>
  <si>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</si>
  <si>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</si>
  <si>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</si>
  <si>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</si>
  <si>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</si>
  <si>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</si>
  <si>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</si>
  <si>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</si>
  <si>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</si>
  <si>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</si>
  <si>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</si>
  <si>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</si>
  <si>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</si>
  <si>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</si>
  <si>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</si>
  <si>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</si>
  <si>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</si>
  <si>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</si>
  <si>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</si>
  <si>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</si>
  <si>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</si>
  <si>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</si>
  <si>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</si>
  <si>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</si>
  <si>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</si>
  <si>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</si>
  <si>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</si>
  <si>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</si>
  <si>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</si>
  <si>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</si>
  <si>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</si>
  <si>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</si>
  <si>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</si>
  <si>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</si>
  <si>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</si>
  <si>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</si>
  <si>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</si>
  <si>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</si>
  <si>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</si>
  <si>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</si>
  <si>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</si>
  <si>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</si>
  <si>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</si>
  <si>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</si>
  <si>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</si>
  <si>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</si>
  <si>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</si>
  <si>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</si>
  <si>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</si>
  <si>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</si>
  <si>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</si>
  <si>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</si>
  <si>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</si>
  <si>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</si>
  <si>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</si>
  <si>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</si>
  <si>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</si>
  <si>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</si>
  <si>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</si>
  <si>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</si>
  <si>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</si>
  <si>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</si>
  <si>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</si>
  <si>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</si>
  <si>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</si>
  <si>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</si>
  <si>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</si>
  <si>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</si>
  <si>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</si>
  <si>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</si>
  <si>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</si>
  <si>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</si>
  <si>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</si>
  <si>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</si>
  <si>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</si>
  <si>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</si>
  <si>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</si>
  <si>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</si>
  <si>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</si>
  <si>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</si>
  <si>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</si>
  <si>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</si>
  <si>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</si>
  <si>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</si>
  <si>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</si>
  <si>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</si>
  <si>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</si>
  <si>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</si>
  <si>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</si>
  <si>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</si>
  <si>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</si>
  <si>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</si>
  <si>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</si>
  <si>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</si>
  <si>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</si>
  <si>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</si>
  <si>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</si>
  <si>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</si>
  <si>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</si>
  <si>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</si>
  <si>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</si>
  <si>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</si>
  <si>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</si>
  <si>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</si>
  <si>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</si>
  <si>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</si>
  <si>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</si>
  <si>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</si>
  <si>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</si>
  <si>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</si>
  <si>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</si>
  <si>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</si>
  <si>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</si>
  <si>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</si>
  <si>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</si>
  <si>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</si>
  <si>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</si>
  <si>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</si>
  <si>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</si>
  <si>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</si>
  <si>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</si>
  <si>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</si>
  <si>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</si>
  <si>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</si>
  <si>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</si>
  <si>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</si>
  <si>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</si>
  <si>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</si>
  <si>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</si>
  <si>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</si>
  <si>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</si>
  <si>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</si>
  <si>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</si>
  <si>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</si>
  <si>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</si>
  <si>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</si>
  <si>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</si>
  <si>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</si>
  <si>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</si>
  <si>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</si>
  <si>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</si>
  <si>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</si>
  <si>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</si>
  <si>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</si>
  <si>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</si>
  <si>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</si>
  <si>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</si>
  <si>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</si>
  <si>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</si>
  <si>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</si>
  <si>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</si>
  <si>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</si>
  <si>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</si>
  <si>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</si>
  <si>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</si>
  <si>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</si>
  <si>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</si>
  <si>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</si>
  <si>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</si>
  <si>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</si>
  <si>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</si>
  <si>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</si>
  <si>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</si>
  <si>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</si>
  <si>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</si>
  <si>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</si>
  <si>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</si>
  <si>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</si>
  <si>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</si>
  <si>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</si>
  <si>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</si>
  <si>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</si>
  <si>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</si>
  <si>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</si>
  <si>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</si>
  <si>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</si>
  <si>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</si>
  <si>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</si>
  <si>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</si>
  <si>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</si>
  <si>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</si>
  <si>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</si>
  <si>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</si>
  <si>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</si>
  <si>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</si>
  <si>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</si>
  <si>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</si>
  <si>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</si>
  <si>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</si>
  <si>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</si>
  <si>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</si>
  <si>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</si>
  <si>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</si>
  <si>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</si>
  <si>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</si>
  <si>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</si>
  <si>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</si>
  <si>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</si>
  <si>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</si>
  <si>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</si>
  <si>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</si>
  <si>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</si>
  <si>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</si>
  <si>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</si>
  <si>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</si>
  <si>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</si>
  <si>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</si>
  <si>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</si>
  <si>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</si>
  <si>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</si>
  <si>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</si>
  <si>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</si>
  <si>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</si>
  <si>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</si>
  <si>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</si>
  <si>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</si>
  <si>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</si>
  <si>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</si>
  <si>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</si>
  <si>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</si>
  <si>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</si>
  <si>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</si>
  <si>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</si>
  <si>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</si>
  <si>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</si>
  <si>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</si>
  <si>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</si>
  <si>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</si>
  <si>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</si>
  <si>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</si>
  <si>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</si>
  <si>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</si>
  <si>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</si>
  <si>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</si>
  <si>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</si>
  <si>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</si>
  <si>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</si>
  <si>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</si>
  <si>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</si>
  <si>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</si>
  <si>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</si>
  <si>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</si>
  <si>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</si>
  <si>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</si>
  <si>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</si>
  <si>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</si>
  <si>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</si>
  <si>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</si>
  <si>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</si>
  <si>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</si>
  <si>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</si>
  <si>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</si>
  <si>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</si>
  <si>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</si>
  <si>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</si>
  <si>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</si>
  <si>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</si>
  <si>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</si>
  <si>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</si>
  <si>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</si>
  <si>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</si>
  <si>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</si>
  <si>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</si>
  <si>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</si>
  <si>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</si>
  <si>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</si>
  <si>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</si>
  <si>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</si>
  <si>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</si>
  <si>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</si>
  <si>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</si>
  <si>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</si>
  <si>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</si>
  <si>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</si>
  <si>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</si>
  <si>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</si>
  <si>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</si>
  <si>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</si>
  <si>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</si>
  <si>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</si>
  <si>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</si>
  <si>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</si>
  <si>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</si>
  <si>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</si>
  <si>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</si>
  <si>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</si>
  <si>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</si>
  <si>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</si>
  <si>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</si>
  <si>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</si>
  <si>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</si>
  <si>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</si>
  <si>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</si>
  <si>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</si>
  <si>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</si>
  <si>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</si>
  <si>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</si>
  <si>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</si>
  <si>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</si>
  <si>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</si>
  <si>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</si>
  <si>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</si>
  <si>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</si>
  <si>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</si>
  <si>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</si>
  <si>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</si>
  <si>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</si>
  <si>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</si>
  <si>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</si>
  <si>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</si>
  <si>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</si>
  <si>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</si>
  <si>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</si>
  <si>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</si>
  <si>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</si>
  <si>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</si>
  <si>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</si>
  <si>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</si>
  <si>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</si>
  <si>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</si>
  <si>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</si>
  <si>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</si>
  <si>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</si>
  <si>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</si>
  <si>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</si>
  <si>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</si>
  <si>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</si>
  <si>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</si>
  <si>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</si>
  <si>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</si>
  <si>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</si>
  <si>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</si>
  <si>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</si>
  <si>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</si>
  <si>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</si>
  <si>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</si>
  <si>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</si>
  <si>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</si>
  <si>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</si>
  <si>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</si>
  <si>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</si>
  <si>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</si>
  <si>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</si>
  <si>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</si>
  <si>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</si>
  <si>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</si>
  <si>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</si>
  <si>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</si>
  <si>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</si>
  <si>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</si>
  <si>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</si>
  <si>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</si>
  <si>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</si>
  <si>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</si>
  <si>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</si>
  <si>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</si>
  <si>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</si>
  <si>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</si>
  <si>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</si>
  <si>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</si>
  <si>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</si>
  <si>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</si>
  <si>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</si>
  <si>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</si>
  <si>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</si>
  <si>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</si>
  <si>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</si>
  <si>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</si>
  <si>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</si>
  <si>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</si>
  <si>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</si>
  <si>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</si>
  <si>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</si>
  <si>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</si>
  <si>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</si>
  <si>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</si>
  <si>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</si>
  <si>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</si>
  <si>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</si>
  <si>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</si>
  <si>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</si>
  <si>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</si>
  <si>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</si>
  <si>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</si>
  <si>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</si>
  <si>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</si>
  <si>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</si>
  <si>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</si>
  <si>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</si>
  <si>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</si>
  <si>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</si>
  <si>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</si>
  <si>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</si>
  <si>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</si>
  <si>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</si>
  <si>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</si>
  <si>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</si>
  <si>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</si>
  <si>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</si>
  <si>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</si>
  <si>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</si>
  <si>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</si>
  <si>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</si>
  <si>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</si>
  <si>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</si>
  <si>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</si>
  <si>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</si>
  <si>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</si>
  <si>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</si>
  <si>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</si>
  <si>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</si>
  <si>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</si>
  <si>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</si>
  <si>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</si>
  <si>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</si>
  <si>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</si>
  <si>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</si>
  <si>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</si>
  <si>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</si>
  <si>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</si>
  <si>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</si>
  <si>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</si>
  <si>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</si>
  <si>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</si>
  <si>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</si>
  <si>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</si>
  <si>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</si>
  <si>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</si>
  <si>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</si>
  <si>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</si>
  <si>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</si>
  <si>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</si>
  <si>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</si>
  <si>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</si>
  <si>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</si>
  <si>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</si>
  <si>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</si>
  <si>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</si>
  <si>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</si>
  <si>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</si>
  <si>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</si>
  <si>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</si>
  <si>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</si>
  <si>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</si>
  <si>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</si>
  <si>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</si>
  <si>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</si>
  <si>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</si>
  <si>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</si>
  <si>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</si>
  <si>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</si>
  <si>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</si>
  <si>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</si>
  <si>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</si>
  <si>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</si>
  <si>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</si>
  <si>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</si>
  <si>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</si>
  <si>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</si>
  <si>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</si>
  <si>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</si>
  <si>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</si>
  <si>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on the way: 40 min</t>
  </si>
  <si>
    <t>PCM-20251212-00000263</t>
  </si>
  <si>
    <t>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</si>
</sst>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340.29834780092642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46003.246773726853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46003.246773726853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46003.246773726853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46003.246773726853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46003.246773726853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46003.246773726853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46003.246773726853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46003.246773726853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46003.246773726853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46003.246773726853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46003.246773726853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46003.246773726853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46003.246773726853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46003.246773726853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46003.246773726853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46003.246773726853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46003.246773726853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46003.246773726853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46003.246773726853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46003.246773726853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46003.246773726853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46003.246773726853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46003.246773726853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46003.246773726853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46003.246773726853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46003.246773726853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46003.246773726853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46003.246773726853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46003.246773726853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46003.246773726853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46003.246773726853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46003.246773726853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46003.246773726853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46003.246773726853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46003.246773726853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46003.246773726853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46003.246773726853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46003.246773726853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46003.246773726853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46003.246773726853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46003.246773726853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46003.246773726853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46003.246773726853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46003.246773726853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46003.246773726853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46003.246773726853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46003.246773726853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46003.246773726853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46003.246773726853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46003.246773726853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46003.246773726853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46003.246773726853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46003.246773726853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46003.246773726853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46003.246773726853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46003.246773726853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46003.246773726853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46003.246773726853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46003.246773726853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46003.246773726853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46003.246773726853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46003.246773726853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46003.246773726853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46003.246773726853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46003.246773726853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46003.246773726853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46003.246773726853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46003.246773726853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46003.246773726853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46003.246773726853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46003.246773726853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46003.246773726853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46003.246773726853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46003.246773726853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46003.246773726853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46003.246773726853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46003.246773726853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46003.246773726853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46003.246773726853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46003.246773726853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46003.246773726853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46003.246773726853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46003.246773726853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46003.246773726853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46003.246773726853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46003.246773726853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46003.246773726853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46003.246773726853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46003.246773726853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46003.246773726853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46003.246773726853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46003.246773726853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46003.246773726853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46003.246773726853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46003.246773726853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46003.246773726853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46003.246773726853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46003.246773726853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46003.246773726853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46003.246773726853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46003.246773726853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46003.246773726853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46003.246773726853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46003.246773726853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46003.246773726853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46003.246773726853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46003.246773726853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46003.246773726853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46003.246773726853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46003.246773726853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46003.246773726853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46003.246773726853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46003.246773726853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46003.246773726853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46003.246773726853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46003.246773726853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46003.246773726853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46003.246773726853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46003.246773726853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46003.246773726853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46003.246773726853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46003.246773726853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46003.246773726853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46003.246773726853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46003.246773726853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46003.246773726853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46003.246773726853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46003.246773726853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46003.246773726853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46003.246773726853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46003.246773726853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178.24693576389109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18.859354745371093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5.89139178241021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2.414864004633273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46003.246773726853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46003.246773726853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46003.246773726853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46003.246773726853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46003.246773726853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46003.246773726853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46003.246773726853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46003.246773726853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46003.246773726853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46003.246773726853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46003.246773726853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46003.246773726853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46003.246773726853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46003.246773726853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46003.246773726853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46003.246773726853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46003.246773726853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46003.246773726853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46003.246773726853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46003.246773726853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46003.246773726853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46003.246773726853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46003.246773726853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46003.246773726853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46003.246773726853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46003.246773726853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46003.246773726853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46003.246773726853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46003.246773726853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46003.246773726853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46003.246773726853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46003.246773726853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46003.246773726853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46003.246773726853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46003.246773726853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46003.246773726853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46003.246773726853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46003.246773726853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46003.246773726853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46003.246773726853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46003.246773726853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46003.246773726853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46003.246773726853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46003.246773726853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46003.246773726853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46003.246773726853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46003.246773726853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46003.246773726853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46003.246773726853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46003.246773726853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46003.246773726853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46003.246773726853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46003.246773726853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46003.246773726853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46003.246773726853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46003.246773726853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46003.246773726853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46003.246773726853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46003.246773726853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46003.246773726853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46003.246773726853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46003.246773726853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46003.246773726853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46003.246773726853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46003.246773726853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46003.246773726853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46003.246773726853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46003.246773726853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46003.246773726853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46003.246773726853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46003.246773726853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46003.246773726853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46003.246773726853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46003.246773726853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46003.246773726853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46003.246773726853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46003.246773726853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46003.246773726853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46003.246773726853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46003.246773726853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46003.246773726853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46003.246773726853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46003.246773726853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46003.246773726853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46003.246773726853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46003.246773726853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46003.246773726853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46003.246773726853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46003.246773726853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46003.246773726853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46003.246773726853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46003.246773726853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46003.246773726853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46003.246773726853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46003.246773726853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46003.246773726853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46003.246773726853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46003.246773726853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46003.246773726853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46003.246773726853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46003.246773726853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46003.246773726853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46003.246773726853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46003.246773726853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46003.246773726853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46003.246773726853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46003.246773726853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46003.246773726853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46003.246773726853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46003.246773726853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46003.246773726853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46003.246773726853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46003.246773726853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46003.246773726853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46003.246773726853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46003.246773726853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46003.246773726853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46003.246773726853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46003.246773726853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46003.246773726853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46003.246773726853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46003.246773726853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46003.246773726853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46003.246773726853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46003.246773726853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46003.246773726853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46003.246773726853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46003.246773726853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46003.246773726853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46003.246773726853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46003.246773726853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46003.246773726853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46003.246773726853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46003.246773726853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46003.246773726853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46003.246773726853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46003.246773726853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46003.246773726853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46003.246773726853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46003.246773726853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46003.246773726853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46003.246773726853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46003.246773726853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46003.246773726853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46003.246773726853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46003.246773726853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46003.246773726853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46003.246773726853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46003.246773726853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46003.246773726853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46003.246773726853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46003.246773726853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46003.246773726853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46003.246773726853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46003.246773726853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46003.246773726853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46003.246773726853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46003.246773726853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46003.246773726853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46003.246773726853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46003.246773726853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46003.246773726853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46003.246773726853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46003.246773726853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46003.246773726853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46003.246773726853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46003.246773726853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46003.246773726853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46003.246773726853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46003.246773726853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46003.246773726853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46003.246773726853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46003.246773726853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46003.246773726853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46003.246773726853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46003.246773726853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46003.246773726853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46003.246773726853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46003.246773726853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46003.246773726853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46003.246773726853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46003.246773726853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46003.246773726853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46003.246773726853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46003.246773726853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46003.246773726853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46003.246773726853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46003.246773726853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46003.246773726853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46003.246773726853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46003.246773726853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46003.246773726853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46003.246773726853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46003.246773726853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46003.246773726853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46003.246773726853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46003.246773726853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46003.246773726853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46003.246773726853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46003.246773726853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46003.246773726853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46003.246773726853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46003.246773726853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46003.246773726853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46003.246773726853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46003.246773726853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46003.246773726853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46003.246773726853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46003.246773726853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46003.246773726853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46003.246773726853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46003.246773726853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46003.246773726853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46003.246773726853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46003.246773726853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46003.246773726853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46003.246773726853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46003.246773726853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46003.246773726853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46003.246773726853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46003.246773726853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46003.246773726853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46003.246773726853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46003.246773726853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46003.246773726853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46003.246773726853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46003.246773726853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46003.246773726853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46003.246773726853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46003.246773726853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46003.246773726853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46003.246773726853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46003.246773726853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46003.246773726853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46003.246773726853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46003.246773726853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46003.246773726853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46003.246773726853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46003.246773726853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46003.246773726853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46003.246773726853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46003.246773726853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46003.246773726853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46003.246773726853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46003.246773726853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46003.246773726853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46003.246773726853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46003.246773726853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46003.246773726853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46003.246773726853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46003.246773726853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46003.246773726853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46003.246773726853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46003.246773726853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46003.246773726853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46003.246773726853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46003.246773726853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46003.246773726853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46003.246773726853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46003.246773726853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46003.246773726853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46003.246773726853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46003.246773726853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46003.246773726853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46003.246773726853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46003.246773726853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46003.246773726853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46003.246773726853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46003.246773726853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46003.246773726853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46003.246773726853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46003.246773726853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46003.246773726853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46003.246773726853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46003.246773726853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46003.246773726853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46003.246773726853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46003.246773726853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46003.246773726853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46003.246773726853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46003.246773726853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46003.246773726853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46003.246773726853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46003.246773726853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46003.246773726853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46003.246773726853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46003.246773726853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46003.246773726853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46003.246773726853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46003.246773726853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46003.246773726853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46003.246773726853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46003.246773726853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46003.246773726853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46003.246773726853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46003.246773726853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46003.246773726853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46003.246773726853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46003.246773726853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46003.246773726853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46003.246773726853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46003.246773726853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46003.246773726853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46003.246773726853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46003.246773726853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46003.246773726853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46003.246773726853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46003.246773726853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46003.246773726853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46003.246773726853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46003.246773726853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46003.246773726853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46003.246773726853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46003.246773726853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46003.246773726853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46003.246773726853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46003.246773726853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46003.246773726853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46003.246773726853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46003.246773726853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46003.246773726853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46003.246773726853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46003.246773726853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46003.246773726853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46003.246773726853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46003.246773726853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46003.246773726853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46003.246773726853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46003.246773726853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46003.246773726853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46003.246773726853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46003.246773726853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46003.246773726853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46003.246773726853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46003.246773726853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46003.246773726853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46003.246773726853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46003.246773726853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46003.246773726853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46003.246773726853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46003.246773726853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46003.246773726853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46003.246773726853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46003.246773726853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46003.246773726853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46003.246773726853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46003.246773726853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46003.246773726853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46003.246773726853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46003.246773726853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46003.246773726853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46003.246773726853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46003.246773726853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46003.246773726853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46003.246773726853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46003.246773726853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46003.246773726853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46003.246773726853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46003.246773726853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46003.246773726853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46003.246773726853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46003.246773726853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46003.246773726853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46003.246773726853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46003.246773726853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46003.246773726853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46003.246773726853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46003.246773726853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46003.246773726853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46003.246773726853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46003.246773726853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46003.246773726853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46003.246773726853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46003.246773726853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46003.246773726853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46003.246773726853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46003.246773726853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46003.246773726853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46003.246773726853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46003.246773726853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46003.246773726853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46003.246773726853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46003.246773726853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46003.246773726853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46003.246773726853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46003.246773726853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46003.246773726853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46003.246773726853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46003.246773726853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46003.246773726853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46003.246773726853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46003.246773726853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46003.246773726853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46003.246773726853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46003.246773726853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46003.246773726853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46003.246773726853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46003.246773726853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46003.246773726853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46003.246773726853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46003.246773726853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46003.246773726853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46003.246773726853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46003.246773726853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46003.246773726853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46003.246773726853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46003.246773726853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46003.246773726853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46003.246773726853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46003.246773726853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46003.246773726853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46003.246773726853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46003.246773726853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46003.246773726853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46003.246773726853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46003.246773726853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46003.246773726853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46003.246773726853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46003.246773726853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46003.246773726853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46003.246773726853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46003.246773726853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46003.246773726853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46003.246773726853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46003.246773726853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46003.246773726853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46003.246773726853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46003.246773726853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46003.246773726853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46003.246773726853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46003.246773726853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46003.246773726853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46003.246773726853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46003.246773726853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46003.246773726853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46003.246773726853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46003.246773726853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46003.246773726853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46003.246773726853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46003.246773726853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46003.246773726853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46003.246773726853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46003.246773726853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46003.246773726853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46003.246773726853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46003.246773726853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46003.246773726853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46003.246773726853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46003.246773726853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46003.246773726853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46003.246773726853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46003.246773726853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46003.246773726853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46003.246773726853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46003.246773726853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46003.246773726853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46003.246773726853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46003.246773726853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46003.246773726853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46003.246773726853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46003.246773726853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46003.246773726853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46003.246773726853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46003.246773726853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46003.246773726853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46003.246773726853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46003.246773726853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46003.246773726853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46003.246773726853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46003.246773726853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46003.246773726853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46003.246773726853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46003.246773726853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46003.246773726853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46003.246773726853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46003.246773726853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46003.246773726853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46003.246773726853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46003.246773726853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46003.246773726853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46003.246773726853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46003.246773726853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46003.246773726853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46003.246773726853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46003.246773726853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46003.246773726853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46003.246773726853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46003.246773726853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46003.246773726853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46003.246773726853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46003.246773726853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46003.246773726853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46003.246773726853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46003.246773726853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46003.246773726853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46003.246773726853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46003.246773726853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46003.246773726853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46003.246773726853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46003.246773726853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46003.246773726853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46003.246773726853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46003.246773726853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46003.246773726853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46003.246773726853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46003.246773726853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46003.246773726853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46003.246773726853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46003.246773726853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46003.246773726853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46003.246773726853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46003.246773726853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46003.246773726853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46003.246773726853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46003.246773726853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46003.246773726853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46003.246773726853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46003.246773726853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46003.246773726853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46003.246773726853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46003.246773726853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46003.246773726853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46003.246773726853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46003.246773726853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46003.246773726853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46003.246773726853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46003.246773726853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46003.246773726853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46003.246773726853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46003.246773726853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46003.246773726853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46003.246773726853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46003.246773726853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46003.246773726853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46003.246773726853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46003.246773726853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46003.246773726853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46003.246773726853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46003.246773726853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46003.246773726853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46003.246773726853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46003.246773726853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46003.246773726853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46003.246773726853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46003.246773726853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46003.246773726853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46003.246773726853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46003.246773726853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46003.246773726853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46003.246773726853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46003.246773726853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46003.246773726853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46003.246773726853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46003.246773726853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46003.246773726853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46003.246773726853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46003.246773726853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46003.246773726853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46003.246773726853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46003.246773726853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46003.246773726853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46003.246773726853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46003.246773726853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46003.246773726853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46003.246773726853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46003.246773726853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46003.246773726853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46003.246773726853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46003.246773726853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46003.246773726853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46003.246773726853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46003.246773726853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46003.246773726853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46003.246773726853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46003.246773726853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46003.246773726853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46003.246773726853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46003.246773726853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46003.246773726853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46003.246773726853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46003.246773726853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46003.246773726853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46003.246773726853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46003.246773726853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46003.246773726853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46003.246773726853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46003.246773726853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46003.246773726853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46003.246773726853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46003.246773726853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46003.246773726853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46003.246773726853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46003.246773726853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46003.246773726853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46003.246773726853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46003.246773726853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46003.246773726853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46003.246773726853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46003.246773726853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46003.246773726853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46003.246773726853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46003.246773726853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46003.246773726853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46003.246773726853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46003.246773726853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46003.246773726853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46003.246773726853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46003.246773726853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46003.246773726853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46003.246773726853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46003.246773726853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46003.246773726853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46003.246773726853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46003.246773726853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46003.246773726853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46003.246773726853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46003.246773726853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46003.246773726853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46003.246773726853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46003.246773726853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46003.246773726853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46003.246773726853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46003.246773726853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46003.246773726853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46003.246773726853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46003.246773726853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46003.246773726853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46003.246773726853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46003.246773726853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46003.246773726853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46003.246773726853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46003.246773726853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46003.246773726853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46003.246773726853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46003.246773726853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46003.246773726853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46003.246773726853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46003.246773726853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46003.246773726853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46003.246773726853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46003.246773726853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46003.246773726853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46003.246773726853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46003.246773726853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46003.246773726853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46003.246773726853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46003.246773726853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46003.246773726853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46003.246773726853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46003.246773726853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46003.246773726853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46003.246773726853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46003.246773726853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46003.246773726853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46003.246773726853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46003.246773726853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46003.246773726853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46003.246773726853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46003.246773726853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46003.246773726853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46003.246773726853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46003.246773726853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46003.246773726853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46003.246773726853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46003.246773726853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46003.246773726853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46003.246773726853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46003.246773726853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46003.246773726853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46003.246773726853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46003.246773726853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46003.246773726853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46003.246773726853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46003.246773726853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46003.246773726853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46003.246773726853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46003.246773726853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46003.246773726853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46003.246773726853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46003.246773726853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46003.246773726853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46003.246773726853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46003.246773726853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46003.246773726853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46003.246773726853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46003.246773726853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46003.246773726853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46003.246773726853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46003.246773726853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46003.246773726853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46003.246773726853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46003.246773726853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46003.246773726853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46003.246773726853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46003.246773726853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46003.246773726853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46003.246773726853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46003.246773726853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46003.246773726853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46003.246773726853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46003.246773726853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46003.246773726853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46003.246773726853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46003.246773726853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46003.246773726853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46003.246773726853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46003.246773726853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46003.246773726853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46003.246773726853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46003.246773726853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46003.246773726853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46003.246773726853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46003.246773726853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46003.246773726853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46003.246773726853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46003.246773726853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46003.246773726853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46003.246773726853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46003.246773726853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46003.246773726853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46003.246773726853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46003.246773726853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46003.246773726853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46003.246773726853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46003.246773726853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46003.246773726853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46003.246773726853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46003.246773726853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46003.246773726853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46003.246773726853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46003.246773726853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46003.246773726853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46003.246773726853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46003.246773726853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46003.246773726853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46003.246773726853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46003.246773726853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46003.246773726853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46003.246773726853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46003.246773726853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46003.246773726853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46003.246773726853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46003.246773726853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46003.246773726853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46003.246773726853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46003.246773726853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46003.246773726853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46003.246773726853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46003.246773726853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46003.246773726853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46003.246773726853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46003.246773726853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46003.246773726853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46003.246773726853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46003.246773726853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46003.246773726853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46003.246773726853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46003.246773726853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46003.246773726853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46003.246773726853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46003.246773726853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46003.246773726853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46003.246773726853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46003.246773726853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46003.246773726853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46003.246773726853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46003.246773726853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46003.246773726853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46003.246773726853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46003.246773726853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46003.246773726853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46003.246773726853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46003.246773726853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46003.246773726853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46003.246773726853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46003.246773726853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46003.246773726853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46003.246773726853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46003.246773726853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46003.246773726853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46003.246773726853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46003.246773726853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46003.246773726853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46003.246773726853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46003.246773726853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46003.246773726853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46003.246773726853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46003.246773726853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46003.246773726853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46003.246773726853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46003.246773726853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46003.246773726853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46003.246773726853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46003.246773726853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46003.246773726853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46003.246773726853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46003.246773726853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46003.246773726853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46003.246773726853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46003.246773726853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46003.246773726853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46003.246773726853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46003.246773726853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46003.246773726853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46003.246773726853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46003.246773726853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46003.246773726853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46003.246773726853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46003.246773726853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46003.246773726853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46003.246773726853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46003.246773726853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46003.246773726853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46003.246773726853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46003.246773726853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46003.246773726853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46003.246773726853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46003.246773726853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46003.246773726853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46003.246773726853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46003.246773726853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46003.246773726853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46003.246773726853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46003.246773726853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46003.246773726853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46003.246773726853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46003.246773726853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46003.246773726853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46003.246773726853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46003.246773726853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46003.246773726853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46003.246773726853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46003.246773726853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46003.246773726853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46003.246773726853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46003.246773726853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46003.246773726853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46003.246773726853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46003.246773726853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46003.246773726853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46003.246773726853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46003.246773726853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46003.246773726853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46003.246773726853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46003.246773726853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46003.246773726853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46003.246773726853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46003.246773726853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46003.246773726853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46003.246773726853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46003.246773726853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46003.246773726853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46003.246773726853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46003.246773726853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46003.246773726853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46003.246773726853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46003.246773726853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46003.246773726853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46003.246773726853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46003.246773726853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46003.246773726853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46003.246773726853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46003.246773726853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46003.246773726853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46003.246773726853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46003.246773726853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46003.246773726853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46003.246773726853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46003.246773726853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46003.246773726853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46003.246773726853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46003.246773726853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46003.246773726853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46003.246773726853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46003.246773726853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46003.246773726853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46003.246773726853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46003.246773726853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46003.246773726853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46003.246773726853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46003.246773726853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46003.246773726853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46003.246773726853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46003.246773726853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46003.246773726853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46003.246773726853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46003.246773726853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46003.246773726853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46003.246773726853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46003.246773726853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46003.246773726853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46003.246773726853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46003.246773726853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46003.246773726853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46003.246773726853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46003.246773726853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46003.246773726853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46003.246773726853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46003.246773726853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46003.246773726853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46003.246773726853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46003.246773726853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46003.246773726853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46003.246773726853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46003.246773726853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46003.246773726853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46003.246773726853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46003.246773726853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46003.246773726853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46003.246773726853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46003.246773726853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46003.246773726853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46003.246773726853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46003.246773726853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46003.246773726853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46003.246773726853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46003.246773726853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46003.246773726853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46003.246773726853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46003.246773726853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46003.246773726853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46003.246773726853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46003.246773726853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46003.246773726853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46003.246773726853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46003.246773726853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46003.246773726853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46003.246773726853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46003.246773726853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46003.246773726853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46003.246773726853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46003.246773726853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46003.246773726853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46003.246773726853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46003.246773726853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46003.246773726853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46003.246773726853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46003.246773726853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46003.246773726853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46003.246773726853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46003.246773726853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46003.246773726853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46003.246773726853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46003.246773726853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46003.246773726853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46003.246773726853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46003.246773726853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46003.246773726853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46003.246773726853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46003.246773726853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46003.246773726853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46003.246773726853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46003.246773726853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46003.246773726853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46003.246773726853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46003.246773726853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46003.246773726853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46003.246773726853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46003.246773726853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46003.246773726853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46003.246773726853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46003.246773726853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46003.246773726853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46003.246773726853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46003.246773726853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46003.246773726853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46003.246773726853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46003.246773726853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46003.246773726853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46003.246773726853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46003.246773726853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46003.246773726853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46003.246773726853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46003.246773726853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46003.246773726853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46003.246773726853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46003.246773726853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46003.246773726853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46003.246773726853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46003.246773726853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46003.246773726853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46003.246773726853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46003.246773726853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46003.246773726853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46003.246773726853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46003.246773726853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46003.246773726853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46003.246773726853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46003.246773726853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46003.246773726853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46003.246773726853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46003.246773726853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46003.246773726853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46003.246773726853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46003.246773726853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46003.246773726853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46003.246773726853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46003.246773726853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46003.246773726853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46003.246773726853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46003.246773726853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46003.246773726853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46003.246773726853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46003.246773726853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46003.246773726853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46003.246773726853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46003.246773726853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46003.246773726853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46003.246773726853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46003.246773726853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46003.246773726853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46003.246773726853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46003.246773726853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46003.246773726853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46003.246773726853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46003.246773726853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46003.246773726853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46003.246773726853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46003.246773726853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46003.246773726853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46003.246773726853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46003.246773726853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46003.246773726853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46003.246773726853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46003.246773726853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46003.246773726853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46003.246773726853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46003.246773726853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46003.246773726853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46003.246773726853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46003.246773726853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46003.246773726853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46003.246773726853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46003.246773726853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46003.246773726853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46003.246773726853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46003.246773726853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46003.246773726853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46003.246773726853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46003.246773726853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46003.246773726853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46003.246773726853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46003.246773726853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46003.246773726853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46003.246773726853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46003.246773726853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46003.246773726853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46003.246773726853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46003.246773726853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46003.246773726853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46003.246773726853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46003.246773726853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46003.246773726853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46003.246773726853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46003.246773726853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46003.246773726853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46003.246773726853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46003.246773726853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299.76605613425636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4.4526302083322662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4.7468171294895001E-2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46003.246773726853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46003.246773726853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46003.246773726853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46003.246773726853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46003.246773726853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46003.246773726853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46003.246773726853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46003.246773726853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46003.246773726853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46003.246773726853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46003.246773726853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46003.246773726853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46003.246773726853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46003.246773726853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46003.246773726853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46003.246773726853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46003.246773726853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46003.246773726853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46003.246773726853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46003.246773726853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46003.246773726853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46003.246773726853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46003.246773726853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46003.246773726853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46003.246773726853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46003.246773726853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46003.246773726853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46003.246773726853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46003.246773726853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46003.246773726853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46003.246773726853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46003.246773726853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46003.246773726853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46003.246773726853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46003.246773726853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46003.246773726853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46003.246773726853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46003.246773726853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46003.246773726853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46003.246773726853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46003.246773726853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46003.246773726853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46003.246773726853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46003.246773726853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46003.246773726853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46003.246773726853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46003.246773726853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46003.246773726853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46003.246773726853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46003.246773726853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111.41471354166424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77.057896412035916</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54.585662615740148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21.873475115738984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6.1392853009238024</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1.1272598379655392</v>
      </c>
      <c r="H7" s="38">
        <v>46002.086875000001</v>
      </c>
      <c r="I7" s="37" t="str">
        <f>IFERROR(VLOOKUP(D7,[1]DB!A:F,6,0),"")</f>
        <v>SCECO</v>
      </c>
      <c r="J7" s="37" t="str">
        <f>IFERROR(VLOOKUP(D7,[1]DB!A:G,7,0),"")</f>
        <v>Good</v>
      </c>
      <c r="K7" s="99" t="s">
        <v>39139</v>
      </c>
      <c r="L7" s="37" t="str">
        <f>IFERROR(VLOOKUP(D7,[1]DB!A:I,9,0),"")</f>
        <v>Latis</v>
      </c>
      <c r="M7" s="37"/>
    </row>
    <row r="8" spans="1:13">
      <c r="A8" s="37" t="s">
        <v>39140</v>
      </c>
      <c r="B8" s="37" t="str">
        <f>IFERROR(VLOOKUP(D8,[1]DB!A:K,11,0),"")</f>
        <v>R5</v>
      </c>
      <c r="C8" s="37">
        <v>1</v>
      </c>
      <c r="D8" s="37" t="s">
        <v>36412</v>
      </c>
      <c r="E8" s="37" t="s">
        <v>39106</v>
      </c>
      <c r="F8" s="38">
        <v>46003.222569444442</v>
      </c>
      <c r="G8" s="129">
        <f t="shared" ref="G8:G63" ca="1" si="3">IFERROR(NOW()-F8,"")</f>
        <v>2.4204282410209998E-2</v>
      </c>
      <c r="H8" s="38">
        <v>46003.202430555553</v>
      </c>
      <c r="I8" s="37" t="str">
        <f>IFERROR(VLOOKUP(D8,[1]DB!A:F,6,0),"")</f>
        <v>Generator-SG</v>
      </c>
      <c r="J8" s="37" t="str">
        <f>IFERROR(VLOOKUP(D8,[1]DB!A:G,7,0),"")</f>
        <v>Dead</v>
      </c>
      <c r="K8" s="99" t="s">
        <v>39141</v>
      </c>
      <c r="L8" s="37" t="str">
        <f>IFERROR(VLOOKUP(D8,[1]DB!A:I,9,0),"")</f>
        <v>Latis</v>
      </c>
      <c r="M8" s="37"/>
    </row>
    <row r="9" spans="1:13">
      <c r="A9" s="37" t="s">
        <v>39142</v>
      </c>
      <c r="B9" s="37" t="str">
        <f>IFERROR(VLOOKUP(D9,[1]DB!A:K,11,0),"")</f>
        <v>R5</v>
      </c>
      <c r="C9" s="37">
        <v>1</v>
      </c>
      <c r="D9" s="37" t="s">
        <v>33096</v>
      </c>
      <c r="E9" s="37" t="s">
        <v>39106</v>
      </c>
      <c r="F9" s="38">
        <v>46003.233067129629</v>
      </c>
      <c r="G9" s="129">
        <f t="shared" ca="1" si="3"/>
        <v>1.3706597223063E-2</v>
      </c>
      <c r="H9" s="38">
        <v>46003.232372685183</v>
      </c>
      <c r="I9" s="37" t="str">
        <f>IFERROR(VLOOKUP(D9,[1]DB!A:F,6,0),"")</f>
        <v>SCECO</v>
      </c>
      <c r="J9" s="37" t="str">
        <f>IFERROR(VLOOKUP(D9,[1]DB!A:G,7,0),"")</f>
        <v>Dead</v>
      </c>
      <c r="K9" s="99" t="s">
        <v>39143</v>
      </c>
      <c r="L9" s="37" t="str">
        <f>IFERROR(VLOOKUP(D9,[1]DB!A:I,9,0),"")</f>
        <v>Latis</v>
      </c>
      <c r="M9" s="37"/>
    </row>
    <row r="10" spans="1:13">
      <c r="A10" s="151"/>
      <c r="B10" s="151" t="str">
        <f>IFERROR(VLOOKUP(D10,[1]DB!A:K,11,0),"")</f>
        <v/>
      </c>
      <c r="C10" s="151"/>
      <c r="D10" s="151"/>
      <c r="E10" s="151"/>
      <c r="F10" s="152"/>
      <c r="G10" s="153">
        <f t="shared" ca="1" si="3"/>
        <v>46003.246773726853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46003.246773726853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46003.246773726853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46003.246773726853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46003.246773726853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46003.246773726853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46003.246773726853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46003.246773726853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46003.246773726853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46003.246773726853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46003.246773726853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46003.246773726853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46003.246773726853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46003.246773726853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46003.246773726853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46003.246773726853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46003.246773726853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46003.246773726853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46003.246773726853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46003.246773726853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46003.246773726853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46003.246773726853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46003.246773726853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46003.246773726853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46003.246773726853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46003.246773726853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46003.246773726853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46003.246773726853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46003.246773726853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46003.246773726853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46003.246773726853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46003.246773726853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46003.246773726853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46003.246773726853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46003.246773726853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46003.246773726853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46003.246773726853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46003.246773726853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46003.246773726853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46003.246773726853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46003.246773726853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46003.246773726853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46003.246773726853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46003.246773726853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46003.246773726853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46003.246773726853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46003.246773726853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46003.246773726853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46003.246773726853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46003.246773726853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46003.246773726853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46003.246773726853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46003.246773726853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46003.246773726853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46003.246773726853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46003.246773726853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46003.246773726853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46003.246773726853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46003.246773726853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46003.246773726853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46003.246773726853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46003.246773726853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46003.246773726853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46003.246773726853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46003.246773726853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46003.246773726853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46003.246773726853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46003.246773726853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46003.246773726853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46003.246773726853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46003.246773726853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46003.246773726853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46003.246773726853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46003.246773726853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46003.246773726853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46003.246773726853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46003.246773726853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46003.246773726853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46003.246773726853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46003.246773726853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46003.246773726853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46003.246773726853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46003.246773726853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46003.246773726853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46003.246773726853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46003.246773726853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46003.246773726853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46003.246773726853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46003.246773726853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46003.246773726853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46003.246773726853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46003.246773726853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46003.246773726853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46003.246773726853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46003.246773726853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46003.246773726853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46003.246773726853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46003.246773726853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46003.246773726853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46003.246773726853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46003.246773726853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46003.246773726853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46003.246773726853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46003.246773726853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46003.246773726853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46003.246773726853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46003.246773726853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46003.246773726853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46003.246773726853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46003.246773726853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46003.246773726853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46003.246773726853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46003.246773726853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46003.246773726853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46003.246773726853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46003.246773726853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46003.246773726853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46003.246773726853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46003.246773726853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46003.246773726853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46003.246773726853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46003.246773726853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46003.246773726853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46003.246773726853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46003.246773726853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46003.246773726853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46003.246773726853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46003.246773726853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46003.246773726853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46003.246773726853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46003.246773726853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46003.246773726853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46003.246773726853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46003.246773726853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46003.246773726853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46003.246773726853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46003.246773726853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46003.246773726853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46003.246773726853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46003.246773726853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46003.246773726853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46003.246773726853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46003.246773726853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46003.246773726853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46003.246773726853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46003.246773726853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46003.246773726853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46003.246773726853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46003.246773726853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46003.246773726853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46003.246773726853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46003.246773726853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46003.246773726853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46003.246773726853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46003.246773726853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46003.246773726853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46003.246773726853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46003.246773726853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46003.246773726853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46003.246773726853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46003.246773726853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46003.246773726853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46003.246773726853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46003.246773726853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46003.246773726853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46003.246773726853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46003.246773726853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46003.246773726853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46003.246773726853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46003.246773726853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46003.246773726853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46003.246773726853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46003.246773726853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46003.246773726853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46003.246773726853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46003.246773726853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46003.246773726853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46003.246773726853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46003.246773726853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46003.246773726853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46003.246773726853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46003.246773726853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46003.246773726853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46003.246773726853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46003.246773726853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46003.246773726853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46003.246773726853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46003.246773726853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46003.246773726853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46003.246773726853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46003.246773726853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46003.246773726853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46003.246773726853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46003.246773726853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46003.246773726853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46003.246773726853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46003.246773726853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46003.246773726853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46003.246773726853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46003.246773726853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46003.246773726853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46003.246773726853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46003.246773726853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46003.246773726853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46003.246773726853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46003.246773726853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46003.246773726853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46003.246773726853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46003.246773726853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46003.246773726853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46003.246773726853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46003.246773726853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46003.246773726853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46003.246773726853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46003.246773726853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46003.246773726853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46003.246773726853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46003.246773726853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46003.246773726853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46003.246773726853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46003.246773726853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46003.246773726853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46003.246773726853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46003.246773726853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46003.246773726853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46003.246773726853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46003.246773726853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46003.246773726853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46003.246773726853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46003.246773726853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46003.246773726853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46003.246773726853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46003.246773726853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46003.246773726853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46003.246773726853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46003.246773726853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46003.246773726853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46003.246773726853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46003.246773726853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46003.246773726853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46003.246773726853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46003.246773726853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46003.246773726853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46003.246773726853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46003.246773726853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46003.246773726853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46003.246773726853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46003.246773726853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46003.246773726853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46003.246773726853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46003.246773726853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46003.246773726853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46003.246773726853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46003.246773726853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46003.246773726853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46003.246773726853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46003.246773726853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46003.246773726853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46003.246773726853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46003.246773726853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46003.246773726853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46003.246773726853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46003.246773726853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46003.246773726853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46003.246773726853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46003.246773726853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46003.246773726853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46003.246773726853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46003.246773726853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46003.246773726853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46003.246773726853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46003.246773726853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46003.246773726853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46003.246773726853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46003.246773726853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46003.246773726853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46003.246773726853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46003.246773726853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46003.246773726853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46003.246773726853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46003.246773726853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46003.246773726853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46003.246773726853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46003.246773726853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46003.246773726853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46003.246773726853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46003.246773726853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46003.246773726853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46003.246773726853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46003.246773726853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46003.246773726853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46003.246773726853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46003.246773726853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46003.246773726853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46003.246773726853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46003.246773726853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46003.246773726853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46003.246773726853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46003.246773726853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46003.246773726853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46003.246773726853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46003.246773726853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46003.246773726853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46003.246773726853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46003.246773726853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46003.246773726853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46003.246773726853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46003.246773726853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46003.246773726853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46003.246773726853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46003.246773726853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46003.246773726853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46003.246773726853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46003.246773726853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46003.246773726853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46003.246773726853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46003.246773726853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46003.246773726853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46003.246773726853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46003.246773726853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46003.246773726853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46003.246773726853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46003.246773726853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46003.246773726853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46003.246773726853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46003.246773726853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46003.246773726853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46003.246773726853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46003.246773726853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46003.246773726853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46003.246773726853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46003.246773726853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46003.246773726853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46003.246773726853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46003.246773726853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46003.246773726853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46003.246773726853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46003.246773726853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46003.246773726853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46003.246773726853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46003.246773726853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46003.246773726853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46003.246773726853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46003.246773726853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46003.246773726853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46003.246773726853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46003.246773726853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46003.246773726853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46003.246773726853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46003.246773726853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46003.246773726853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46003.246773726853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46003.246773726853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46003.246773726853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46003.246773726853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46003.246773726853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46003.246773726853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46003.246773726853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46003.246773726853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46003.246773726853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46003.246773726853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46003.246773726853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46003.246773726853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46003.246773726853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46003.246773726853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46003.246773726853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46003.246773726853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46003.246773726853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46003.246773726853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46003.246773726853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46003.246773726853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46003.246773726853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46003.246773726853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46003.246773726853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46003.246773726853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46003.246773726853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46003.246773726853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46003.246773726853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46003.246773726853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46003.246773726853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46003.246773726853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46003.246773726853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46003.246773726853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46003.246773726853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46003.246773726853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46003.246773726853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46003.246773726853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46003.246773726853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46003.246773726853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46003.246773726853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46003.246773726853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46003.246773726853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46003.246773726853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46003.246773726853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46003.246773726853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46003.246773726853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46003.246773726853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46003.246773726853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46003.246773726853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46003.246773726853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46003.246773726853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46003.246773726853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46003.246773726853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46003.246773726853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46003.246773726853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46003.246773726853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46003.246773726853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46003.246773726853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2025-12-12T02:57:26Z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